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5317"/>
  <workbookPr showInkAnnotation="0" autoCompressPictures="0"/>
  <bookViews>
    <workbookView xWindow="14120" yWindow="0" windowWidth="23680" windowHeight="19620" tabRatio="500" activeTab="1"/>
  </bookViews>
  <sheets>
    <sheet name="例" sheetId="2" r:id="rId1"/>
    <sheet name="OP記録" sheetId="1" r:id="rId2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M24" i="1" l="1"/>
  <c r="M25" i="1"/>
  <c r="M26" i="1"/>
  <c r="M27" i="1"/>
  <c r="N19" i="1"/>
  <c r="O19" i="1"/>
  <c r="P19" i="1"/>
  <c r="Q19" i="1"/>
  <c r="R19" i="1"/>
  <c r="M28" i="1"/>
  <c r="M29" i="1"/>
  <c r="M30" i="1"/>
  <c r="N22" i="1"/>
  <c r="O22" i="1"/>
  <c r="AE9" i="1"/>
  <c r="AD9" i="1"/>
  <c r="AC9" i="1"/>
  <c r="AB9" i="1"/>
  <c r="AA9" i="1"/>
  <c r="Z9" i="1"/>
  <c r="Y9" i="1"/>
  <c r="X9" i="1"/>
  <c r="W9" i="1"/>
  <c r="V9" i="1"/>
  <c r="U9" i="1"/>
  <c r="T9" i="1"/>
  <c r="S9" i="1"/>
  <c r="R9" i="1"/>
  <c r="Q9" i="1"/>
  <c r="P9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9" i="1"/>
  <c r="AF22" i="1"/>
  <c r="AG9" i="1"/>
  <c r="AG22" i="1"/>
  <c r="AH9" i="1"/>
  <c r="AH22" i="1"/>
  <c r="AI9" i="1"/>
  <c r="AI22" i="1"/>
  <c r="AJ9" i="1"/>
  <c r="AJ22" i="1"/>
  <c r="AK9" i="1"/>
  <c r="AK22" i="1"/>
  <c r="AL9" i="1"/>
  <c r="AL22" i="1"/>
  <c r="AM9" i="1"/>
  <c r="AM22" i="1"/>
  <c r="AN9" i="1"/>
  <c r="AN22" i="1"/>
  <c r="AO9" i="1"/>
  <c r="AO22" i="1"/>
  <c r="AP9" i="1"/>
  <c r="AP22" i="1"/>
  <c r="AQ9" i="1"/>
  <c r="AQ22" i="1"/>
  <c r="AR9" i="1"/>
  <c r="AR22" i="1"/>
  <c r="AS9" i="1"/>
  <c r="AS22" i="1"/>
  <c r="AT9" i="1"/>
  <c r="AT22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AI23" i="1"/>
  <c r="AJ23" i="1"/>
  <c r="AK23" i="1"/>
  <c r="AL23" i="1"/>
  <c r="AM23" i="1"/>
  <c r="AN23" i="1"/>
  <c r="AO23" i="1"/>
  <c r="AP23" i="1"/>
  <c r="AQ23" i="1"/>
  <c r="AR23" i="1"/>
  <c r="AS23" i="1"/>
  <c r="AT23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AI24" i="1"/>
  <c r="AJ24" i="1"/>
  <c r="AK24" i="1"/>
  <c r="AL24" i="1"/>
  <c r="AM24" i="1"/>
  <c r="AN24" i="1"/>
  <c r="AO24" i="1"/>
  <c r="AP24" i="1"/>
  <c r="AQ24" i="1"/>
  <c r="AR24" i="1"/>
  <c r="AS24" i="1"/>
  <c r="AT24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AI25" i="1"/>
  <c r="AJ25" i="1"/>
  <c r="AK25" i="1"/>
  <c r="AL25" i="1"/>
  <c r="AM25" i="1"/>
  <c r="AN25" i="1"/>
  <c r="AO25" i="1"/>
  <c r="AP25" i="1"/>
  <c r="AQ25" i="1"/>
  <c r="AR25" i="1"/>
  <c r="AS25" i="1"/>
  <c r="AT25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AI26" i="1"/>
  <c r="AJ26" i="1"/>
  <c r="AK26" i="1"/>
  <c r="AL26" i="1"/>
  <c r="AM26" i="1"/>
  <c r="AN26" i="1"/>
  <c r="AO26" i="1"/>
  <c r="AP26" i="1"/>
  <c r="AQ26" i="1"/>
  <c r="AR26" i="1"/>
  <c r="AS26" i="1"/>
  <c r="AT26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AI27" i="1"/>
  <c r="AJ27" i="1"/>
  <c r="AK27" i="1"/>
  <c r="AL27" i="1"/>
  <c r="AM27" i="1"/>
  <c r="AN27" i="1"/>
  <c r="AO27" i="1"/>
  <c r="AP27" i="1"/>
  <c r="AQ27" i="1"/>
  <c r="AR27" i="1"/>
  <c r="AS27" i="1"/>
  <c r="AT27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AI28" i="1"/>
  <c r="AJ28" i="1"/>
  <c r="AK28" i="1"/>
  <c r="AL28" i="1"/>
  <c r="AM28" i="1"/>
  <c r="AN28" i="1"/>
  <c r="AO28" i="1"/>
  <c r="AP28" i="1"/>
  <c r="AQ28" i="1"/>
  <c r="AR28" i="1"/>
  <c r="AS28" i="1"/>
  <c r="AT28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AI29" i="1"/>
  <c r="AJ29" i="1"/>
  <c r="AK29" i="1"/>
  <c r="AL29" i="1"/>
  <c r="AM29" i="1"/>
  <c r="AN29" i="1"/>
  <c r="AO29" i="1"/>
  <c r="AP29" i="1"/>
  <c r="AQ29" i="1"/>
  <c r="AR29" i="1"/>
  <c r="AS29" i="1"/>
  <c r="AT29" i="1"/>
  <c r="N30" i="1"/>
  <c r="O30" i="1"/>
  <c r="P30" i="1"/>
  <c r="Q30" i="1"/>
  <c r="R30" i="1"/>
  <c r="S30" i="1"/>
  <c r="T30" i="1"/>
  <c r="U30" i="1"/>
  <c r="V30" i="1"/>
  <c r="W30" i="1"/>
  <c r="X30" i="1"/>
  <c r="Y30" i="1"/>
  <c r="Z30" i="1"/>
  <c r="AA30" i="1"/>
  <c r="AB30" i="1"/>
  <c r="AC30" i="1"/>
  <c r="AD30" i="1"/>
  <c r="AE30" i="1"/>
  <c r="AF30" i="1"/>
  <c r="AG30" i="1"/>
  <c r="AH30" i="1"/>
  <c r="AI30" i="1"/>
  <c r="AJ30" i="1"/>
  <c r="AK30" i="1"/>
  <c r="AL30" i="1"/>
  <c r="AM30" i="1"/>
  <c r="AN30" i="1"/>
  <c r="AO30" i="1"/>
  <c r="AP30" i="1"/>
  <c r="AQ30" i="1"/>
  <c r="AR30" i="1"/>
  <c r="AS30" i="1"/>
  <c r="AT30" i="1"/>
  <c r="M31" i="1"/>
  <c r="N31" i="1"/>
  <c r="O31" i="1"/>
  <c r="P31" i="1"/>
  <c r="Q31" i="1"/>
  <c r="R31" i="1"/>
  <c r="S31" i="1"/>
  <c r="T31" i="1"/>
  <c r="U31" i="1"/>
  <c r="V31" i="1"/>
  <c r="W31" i="1"/>
  <c r="X31" i="1"/>
  <c r="Y31" i="1"/>
  <c r="Z31" i="1"/>
  <c r="AA31" i="1"/>
  <c r="AB31" i="1"/>
  <c r="AC31" i="1"/>
  <c r="AD31" i="1"/>
  <c r="AE31" i="1"/>
  <c r="AF31" i="1"/>
  <c r="AG31" i="1"/>
  <c r="AH31" i="1"/>
  <c r="AI31" i="1"/>
  <c r="AJ31" i="1"/>
  <c r="AK31" i="1"/>
  <c r="AL31" i="1"/>
  <c r="AM31" i="1"/>
  <c r="AN31" i="1"/>
  <c r="AO31" i="1"/>
  <c r="AP31" i="1"/>
  <c r="AQ31" i="1"/>
  <c r="AR31" i="1"/>
  <c r="AS31" i="1"/>
  <c r="AT31" i="1"/>
  <c r="M32" i="1"/>
  <c r="N32" i="1"/>
  <c r="O32" i="1"/>
  <c r="P32" i="1"/>
  <c r="Q32" i="1"/>
  <c r="R32" i="1"/>
  <c r="S32" i="1"/>
  <c r="T32" i="1"/>
  <c r="U32" i="1"/>
  <c r="V32" i="1"/>
  <c r="W32" i="1"/>
  <c r="X32" i="1"/>
  <c r="Y32" i="1"/>
  <c r="Z32" i="1"/>
  <c r="AA32" i="1"/>
  <c r="AB32" i="1"/>
  <c r="AC32" i="1"/>
  <c r="AD32" i="1"/>
  <c r="AE32" i="1"/>
  <c r="AF32" i="1"/>
  <c r="AG32" i="1"/>
  <c r="AH32" i="1"/>
  <c r="AI32" i="1"/>
  <c r="AJ32" i="1"/>
  <c r="AK32" i="1"/>
  <c r="AL32" i="1"/>
  <c r="AM32" i="1"/>
  <c r="AN32" i="1"/>
  <c r="AO32" i="1"/>
  <c r="AP32" i="1"/>
  <c r="AQ32" i="1"/>
  <c r="AR32" i="1"/>
  <c r="AS32" i="1"/>
  <c r="AT32" i="1"/>
  <c r="M33" i="1"/>
  <c r="N33" i="1"/>
  <c r="O33" i="1"/>
  <c r="P33" i="1"/>
  <c r="Q33" i="1"/>
  <c r="R33" i="1"/>
  <c r="S33" i="1"/>
  <c r="T33" i="1"/>
  <c r="U33" i="1"/>
  <c r="V33" i="1"/>
  <c r="W33" i="1"/>
  <c r="X33" i="1"/>
  <c r="Y33" i="1"/>
  <c r="Z33" i="1"/>
  <c r="AA33" i="1"/>
  <c r="AB33" i="1"/>
  <c r="AC33" i="1"/>
  <c r="AD33" i="1"/>
  <c r="AE33" i="1"/>
  <c r="AF33" i="1"/>
  <c r="AG33" i="1"/>
  <c r="AH33" i="1"/>
  <c r="AI33" i="1"/>
  <c r="AJ33" i="1"/>
  <c r="AK33" i="1"/>
  <c r="AL33" i="1"/>
  <c r="AM33" i="1"/>
  <c r="AN33" i="1"/>
  <c r="AO33" i="1"/>
  <c r="AP33" i="1"/>
  <c r="AQ33" i="1"/>
  <c r="AR33" i="1"/>
  <c r="AS33" i="1"/>
  <c r="AT33" i="1"/>
  <c r="M34" i="1"/>
  <c r="N34" i="1"/>
  <c r="O34" i="1"/>
  <c r="P34" i="1"/>
  <c r="Q34" i="1"/>
  <c r="R34" i="1"/>
  <c r="S34" i="1"/>
  <c r="T34" i="1"/>
  <c r="U34" i="1"/>
  <c r="V34" i="1"/>
  <c r="W34" i="1"/>
  <c r="X34" i="1"/>
  <c r="Y34" i="1"/>
  <c r="Z34" i="1"/>
  <c r="AA34" i="1"/>
  <c r="AB34" i="1"/>
  <c r="AC34" i="1"/>
  <c r="AD34" i="1"/>
  <c r="AE34" i="1"/>
  <c r="AF34" i="1"/>
  <c r="AG34" i="1"/>
  <c r="AH34" i="1"/>
  <c r="AI34" i="1"/>
  <c r="AJ34" i="1"/>
  <c r="AK34" i="1"/>
  <c r="AL34" i="1"/>
  <c r="AM34" i="1"/>
  <c r="AN34" i="1"/>
  <c r="AO34" i="1"/>
  <c r="AP34" i="1"/>
  <c r="AQ34" i="1"/>
  <c r="AR34" i="1"/>
  <c r="AS34" i="1"/>
  <c r="AT34" i="1"/>
  <c r="M35" i="1"/>
  <c r="N35" i="1"/>
  <c r="O35" i="1"/>
  <c r="P35" i="1"/>
  <c r="Q35" i="1"/>
  <c r="R35" i="1"/>
  <c r="S35" i="1"/>
  <c r="T35" i="1"/>
  <c r="U35" i="1"/>
  <c r="V35" i="1"/>
  <c r="W35" i="1"/>
  <c r="X35" i="1"/>
  <c r="Y35" i="1"/>
  <c r="Z35" i="1"/>
  <c r="AA35" i="1"/>
  <c r="AB35" i="1"/>
  <c r="AC35" i="1"/>
  <c r="AD35" i="1"/>
  <c r="AE35" i="1"/>
  <c r="AF35" i="1"/>
  <c r="AG35" i="1"/>
  <c r="AH35" i="1"/>
  <c r="AI35" i="1"/>
  <c r="AJ35" i="1"/>
  <c r="AK35" i="1"/>
  <c r="AL35" i="1"/>
  <c r="AM35" i="1"/>
  <c r="AN35" i="1"/>
  <c r="AO35" i="1"/>
  <c r="AP35" i="1"/>
  <c r="AQ35" i="1"/>
  <c r="AR35" i="1"/>
  <c r="AS35" i="1"/>
  <c r="AT35" i="1"/>
  <c r="M13" i="1"/>
  <c r="M14" i="1"/>
  <c r="M15" i="1"/>
  <c r="M16" i="1"/>
  <c r="M17" i="1"/>
  <c r="M12" i="1"/>
  <c r="P14" i="1"/>
  <c r="Q14" i="1"/>
  <c r="R14" i="1"/>
  <c r="S14" i="1"/>
  <c r="T14" i="1"/>
  <c r="U14" i="1"/>
  <c r="M10" i="1"/>
  <c r="M11" i="1"/>
  <c r="P17" i="1"/>
  <c r="P18" i="1"/>
  <c r="N10" i="1"/>
  <c r="N11" i="1"/>
  <c r="N12" i="1"/>
  <c r="M36" i="1"/>
  <c r="M37" i="1"/>
  <c r="M38" i="1"/>
  <c r="M39" i="1"/>
  <c r="M40" i="1"/>
  <c r="M41" i="1"/>
  <c r="M42" i="1"/>
  <c r="M43" i="1"/>
  <c r="M44" i="1"/>
  <c r="M45" i="1"/>
  <c r="M46" i="1"/>
  <c r="J55" i="1"/>
  <c r="J54" i="1"/>
  <c r="M50" i="1"/>
  <c r="AT50" i="1"/>
  <c r="AS50" i="1"/>
  <c r="AR50" i="1"/>
  <c r="AQ50" i="1"/>
  <c r="AP50" i="1"/>
  <c r="AO50" i="1"/>
  <c r="AN50" i="1"/>
  <c r="AM50" i="1"/>
  <c r="AL50" i="1"/>
  <c r="AK50" i="1"/>
  <c r="AJ50" i="1"/>
  <c r="AI50" i="1"/>
  <c r="AH50" i="1"/>
  <c r="AG50" i="1"/>
  <c r="AF50" i="1"/>
  <c r="AE50" i="1"/>
  <c r="AD50" i="1"/>
  <c r="AC50" i="1"/>
  <c r="AB50" i="1"/>
  <c r="AA50" i="1"/>
  <c r="Z50" i="1"/>
  <c r="Y50" i="1"/>
  <c r="X50" i="1"/>
  <c r="W50" i="1"/>
  <c r="V50" i="1"/>
  <c r="U50" i="1"/>
  <c r="T50" i="1"/>
  <c r="S50" i="1"/>
  <c r="R50" i="1"/>
  <c r="Q50" i="1"/>
  <c r="P50" i="1"/>
  <c r="M49" i="1"/>
  <c r="AT49" i="1"/>
  <c r="AS49" i="1"/>
  <c r="AR49" i="1"/>
  <c r="AQ49" i="1"/>
  <c r="AP49" i="1"/>
  <c r="AO49" i="1"/>
  <c r="AN49" i="1"/>
  <c r="AM49" i="1"/>
  <c r="AL49" i="1"/>
  <c r="AK49" i="1"/>
  <c r="AJ49" i="1"/>
  <c r="AI49" i="1"/>
  <c r="AH49" i="1"/>
  <c r="AG49" i="1"/>
  <c r="AF49" i="1"/>
  <c r="AE49" i="1"/>
  <c r="AD49" i="1"/>
  <c r="AC49" i="1"/>
  <c r="AB49" i="1"/>
  <c r="AA49" i="1"/>
  <c r="Z49" i="1"/>
  <c r="Y49" i="1"/>
  <c r="X49" i="1"/>
  <c r="W49" i="1"/>
  <c r="V49" i="1"/>
  <c r="U49" i="1"/>
  <c r="T49" i="1"/>
  <c r="S49" i="1"/>
  <c r="R49" i="1"/>
  <c r="Q49" i="1"/>
  <c r="P49" i="1"/>
  <c r="M48" i="1"/>
  <c r="AT48" i="1"/>
  <c r="AS48" i="1"/>
  <c r="AR48" i="1"/>
  <c r="AQ48" i="1"/>
  <c r="AP48" i="1"/>
  <c r="AO48" i="1"/>
  <c r="AN48" i="1"/>
  <c r="AM48" i="1"/>
  <c r="AL48" i="1"/>
  <c r="AK48" i="1"/>
  <c r="AJ48" i="1"/>
  <c r="AI48" i="1"/>
  <c r="AH48" i="1"/>
  <c r="AG48" i="1"/>
  <c r="AF48" i="1"/>
  <c r="AE48" i="1"/>
  <c r="AD48" i="1"/>
  <c r="AC48" i="1"/>
  <c r="AB48" i="1"/>
  <c r="AA48" i="1"/>
  <c r="Z48" i="1"/>
  <c r="Y48" i="1"/>
  <c r="X48" i="1"/>
  <c r="W48" i="1"/>
  <c r="V48" i="1"/>
  <c r="U48" i="1"/>
  <c r="T48" i="1"/>
  <c r="S48" i="1"/>
  <c r="R48" i="1"/>
  <c r="Q48" i="1"/>
  <c r="P48" i="1"/>
  <c r="M47" i="1"/>
  <c r="AT47" i="1"/>
  <c r="AS47" i="1"/>
  <c r="AR47" i="1"/>
  <c r="AQ47" i="1"/>
  <c r="AP47" i="1"/>
  <c r="AO47" i="1"/>
  <c r="AN47" i="1"/>
  <c r="AM47" i="1"/>
  <c r="AL47" i="1"/>
  <c r="AK47" i="1"/>
  <c r="AJ47" i="1"/>
  <c r="AI47" i="1"/>
  <c r="AH47" i="1"/>
  <c r="AG47" i="1"/>
  <c r="AF47" i="1"/>
  <c r="AE47" i="1"/>
  <c r="AD47" i="1"/>
  <c r="AC47" i="1"/>
  <c r="AB47" i="1"/>
  <c r="AA47" i="1"/>
  <c r="Z47" i="1"/>
  <c r="Y47" i="1"/>
  <c r="X47" i="1"/>
  <c r="W47" i="1"/>
  <c r="V47" i="1"/>
  <c r="U47" i="1"/>
  <c r="T47" i="1"/>
  <c r="S47" i="1"/>
  <c r="R47" i="1"/>
  <c r="Q47" i="1"/>
  <c r="P47" i="1"/>
  <c r="AT46" i="1"/>
  <c r="AS46" i="1"/>
  <c r="AR46" i="1"/>
  <c r="AQ46" i="1"/>
  <c r="AP46" i="1"/>
  <c r="AO46" i="1"/>
  <c r="AN46" i="1"/>
  <c r="AM46" i="1"/>
  <c r="AL46" i="1"/>
  <c r="AK46" i="1"/>
  <c r="AJ46" i="1"/>
  <c r="AI46" i="1"/>
  <c r="AH46" i="1"/>
  <c r="AG46" i="1"/>
  <c r="AF46" i="1"/>
  <c r="AE46" i="1"/>
  <c r="AD46" i="1"/>
  <c r="AC46" i="1"/>
  <c r="AB46" i="1"/>
  <c r="AA46" i="1"/>
  <c r="Z46" i="1"/>
  <c r="Y46" i="1"/>
  <c r="X46" i="1"/>
  <c r="W46" i="1"/>
  <c r="V46" i="1"/>
  <c r="U46" i="1"/>
  <c r="T46" i="1"/>
  <c r="S46" i="1"/>
  <c r="R46" i="1"/>
  <c r="Q46" i="1"/>
  <c r="P46" i="1"/>
  <c r="AT45" i="1"/>
  <c r="AS45" i="1"/>
  <c r="AR45" i="1"/>
  <c r="AQ45" i="1"/>
  <c r="AP45" i="1"/>
  <c r="AO45" i="1"/>
  <c r="AN45" i="1"/>
  <c r="AM45" i="1"/>
  <c r="AL45" i="1"/>
  <c r="AK45" i="1"/>
  <c r="AJ45" i="1"/>
  <c r="AI45" i="1"/>
  <c r="AH45" i="1"/>
  <c r="AG45" i="1"/>
  <c r="AF45" i="1"/>
  <c r="AE45" i="1"/>
  <c r="AD45" i="1"/>
  <c r="AC45" i="1"/>
  <c r="AB45" i="1"/>
  <c r="AA45" i="1"/>
  <c r="Z45" i="1"/>
  <c r="Y45" i="1"/>
  <c r="X45" i="1"/>
  <c r="W45" i="1"/>
  <c r="V45" i="1"/>
  <c r="U45" i="1"/>
  <c r="T45" i="1"/>
  <c r="S45" i="1"/>
  <c r="R45" i="1"/>
  <c r="Q45" i="1"/>
  <c r="P45" i="1"/>
  <c r="AT44" i="1"/>
  <c r="AS44" i="1"/>
  <c r="AR44" i="1"/>
  <c r="AQ44" i="1"/>
  <c r="AP44" i="1"/>
  <c r="AO44" i="1"/>
  <c r="AN44" i="1"/>
  <c r="AM44" i="1"/>
  <c r="AL44" i="1"/>
  <c r="AK44" i="1"/>
  <c r="AJ44" i="1"/>
  <c r="AI44" i="1"/>
  <c r="AH44" i="1"/>
  <c r="AG44" i="1"/>
  <c r="AF44" i="1"/>
  <c r="AE44" i="1"/>
  <c r="AD44" i="1"/>
  <c r="AC44" i="1"/>
  <c r="AB44" i="1"/>
  <c r="AA44" i="1"/>
  <c r="Z44" i="1"/>
  <c r="Y44" i="1"/>
  <c r="X44" i="1"/>
  <c r="W44" i="1"/>
  <c r="V44" i="1"/>
  <c r="U44" i="1"/>
  <c r="T44" i="1"/>
  <c r="S44" i="1"/>
  <c r="R44" i="1"/>
  <c r="Q44" i="1"/>
  <c r="P44" i="1"/>
  <c r="AT43" i="1"/>
  <c r="AS43" i="1"/>
  <c r="AR43" i="1"/>
  <c r="AQ43" i="1"/>
  <c r="AP43" i="1"/>
  <c r="AO43" i="1"/>
  <c r="AN43" i="1"/>
  <c r="AM43" i="1"/>
  <c r="AL43" i="1"/>
  <c r="AK43" i="1"/>
  <c r="AJ43" i="1"/>
  <c r="AI43" i="1"/>
  <c r="AH43" i="1"/>
  <c r="AG43" i="1"/>
  <c r="AF43" i="1"/>
  <c r="AE43" i="1"/>
  <c r="AD43" i="1"/>
  <c r="AC43" i="1"/>
  <c r="AB43" i="1"/>
  <c r="AA43" i="1"/>
  <c r="Z43" i="1"/>
  <c r="Y43" i="1"/>
  <c r="X43" i="1"/>
  <c r="W43" i="1"/>
  <c r="V43" i="1"/>
  <c r="U43" i="1"/>
  <c r="T43" i="1"/>
  <c r="S43" i="1"/>
  <c r="R43" i="1"/>
  <c r="Q43" i="1"/>
  <c r="P43" i="1"/>
  <c r="AT42" i="1"/>
  <c r="AS42" i="1"/>
  <c r="AR42" i="1"/>
  <c r="AQ42" i="1"/>
  <c r="AP42" i="1"/>
  <c r="AO42" i="1"/>
  <c r="AN42" i="1"/>
  <c r="AM42" i="1"/>
  <c r="AL42" i="1"/>
  <c r="AK42" i="1"/>
  <c r="AJ42" i="1"/>
  <c r="AI42" i="1"/>
  <c r="AH42" i="1"/>
  <c r="AG42" i="1"/>
  <c r="AF42" i="1"/>
  <c r="AE42" i="1"/>
  <c r="AD42" i="1"/>
  <c r="AC42" i="1"/>
  <c r="AB42" i="1"/>
  <c r="AA42" i="1"/>
  <c r="Z42" i="1"/>
  <c r="Y42" i="1"/>
  <c r="X42" i="1"/>
  <c r="W42" i="1"/>
  <c r="V42" i="1"/>
  <c r="U42" i="1"/>
  <c r="T42" i="1"/>
  <c r="S42" i="1"/>
  <c r="R42" i="1"/>
  <c r="Q42" i="1"/>
  <c r="P42" i="1"/>
  <c r="AT41" i="1"/>
  <c r="AS41" i="1"/>
  <c r="AR41" i="1"/>
  <c r="AQ41" i="1"/>
  <c r="AP41" i="1"/>
  <c r="AO41" i="1"/>
  <c r="AN41" i="1"/>
  <c r="AM41" i="1"/>
  <c r="AL41" i="1"/>
  <c r="AK41" i="1"/>
  <c r="AJ41" i="1"/>
  <c r="AI41" i="1"/>
  <c r="AH41" i="1"/>
  <c r="AG41" i="1"/>
  <c r="AF41" i="1"/>
  <c r="AE41" i="1"/>
  <c r="AD41" i="1"/>
  <c r="AC41" i="1"/>
  <c r="AB41" i="1"/>
  <c r="AA41" i="1"/>
  <c r="Z41" i="1"/>
  <c r="Y41" i="1"/>
  <c r="X41" i="1"/>
  <c r="W41" i="1"/>
  <c r="V41" i="1"/>
  <c r="U41" i="1"/>
  <c r="T41" i="1"/>
  <c r="S41" i="1"/>
  <c r="R41" i="1"/>
  <c r="Q41" i="1"/>
  <c r="P41" i="1"/>
  <c r="AT40" i="1"/>
  <c r="AS40" i="1"/>
  <c r="AR40" i="1"/>
  <c r="AQ40" i="1"/>
  <c r="AP40" i="1"/>
  <c r="AO40" i="1"/>
  <c r="AN40" i="1"/>
  <c r="AM40" i="1"/>
  <c r="AL40" i="1"/>
  <c r="AK40" i="1"/>
  <c r="AJ40" i="1"/>
  <c r="AI40" i="1"/>
  <c r="AH40" i="1"/>
  <c r="AG40" i="1"/>
  <c r="AF40" i="1"/>
  <c r="AE40" i="1"/>
  <c r="AD40" i="1"/>
  <c r="AC40" i="1"/>
  <c r="AB40" i="1"/>
  <c r="AA40" i="1"/>
  <c r="Z40" i="1"/>
  <c r="Y40" i="1"/>
  <c r="X40" i="1"/>
  <c r="W40" i="1"/>
  <c r="V40" i="1"/>
  <c r="U40" i="1"/>
  <c r="T40" i="1"/>
  <c r="S40" i="1"/>
  <c r="R40" i="1"/>
  <c r="Q40" i="1"/>
  <c r="P40" i="1"/>
  <c r="AT39" i="1"/>
  <c r="AS39" i="1"/>
  <c r="AR39" i="1"/>
  <c r="AQ39" i="1"/>
  <c r="AP39" i="1"/>
  <c r="AO39" i="1"/>
  <c r="AN39" i="1"/>
  <c r="AM39" i="1"/>
  <c r="AL39" i="1"/>
  <c r="AK39" i="1"/>
  <c r="AJ39" i="1"/>
  <c r="AI39" i="1"/>
  <c r="AH39" i="1"/>
  <c r="AG39" i="1"/>
  <c r="AF39" i="1"/>
  <c r="AE39" i="1"/>
  <c r="AD39" i="1"/>
  <c r="AC39" i="1"/>
  <c r="AB39" i="1"/>
  <c r="AA39" i="1"/>
  <c r="Z39" i="1"/>
  <c r="Y39" i="1"/>
  <c r="X39" i="1"/>
  <c r="W39" i="1"/>
  <c r="V39" i="1"/>
  <c r="U39" i="1"/>
  <c r="T39" i="1"/>
  <c r="S39" i="1"/>
  <c r="R39" i="1"/>
  <c r="Q39" i="1"/>
  <c r="P39" i="1"/>
  <c r="AT38" i="1"/>
  <c r="AS38" i="1"/>
  <c r="AR38" i="1"/>
  <c r="AQ38" i="1"/>
  <c r="AP38" i="1"/>
  <c r="AO38" i="1"/>
  <c r="AN38" i="1"/>
  <c r="AM38" i="1"/>
  <c r="AL38" i="1"/>
  <c r="AK38" i="1"/>
  <c r="AJ38" i="1"/>
  <c r="AI38" i="1"/>
  <c r="AH38" i="1"/>
  <c r="AG38" i="1"/>
  <c r="AF38" i="1"/>
  <c r="AE38" i="1"/>
  <c r="AD38" i="1"/>
  <c r="AC38" i="1"/>
  <c r="AB38" i="1"/>
  <c r="AA38" i="1"/>
  <c r="Z38" i="1"/>
  <c r="Y38" i="1"/>
  <c r="X38" i="1"/>
  <c r="W38" i="1"/>
  <c r="V38" i="1"/>
  <c r="U38" i="1"/>
  <c r="T38" i="1"/>
  <c r="S38" i="1"/>
  <c r="R38" i="1"/>
  <c r="Q38" i="1"/>
  <c r="P38" i="1"/>
  <c r="AT37" i="1"/>
  <c r="AS37" i="1"/>
  <c r="AR37" i="1"/>
  <c r="AQ37" i="1"/>
  <c r="AP37" i="1"/>
  <c r="AO37" i="1"/>
  <c r="AN37" i="1"/>
  <c r="AM37" i="1"/>
  <c r="AL37" i="1"/>
  <c r="AK37" i="1"/>
  <c r="AJ37" i="1"/>
  <c r="AI37" i="1"/>
  <c r="AH37" i="1"/>
  <c r="AG37" i="1"/>
  <c r="AF37" i="1"/>
  <c r="AE37" i="1"/>
  <c r="AD37" i="1"/>
  <c r="AC37" i="1"/>
  <c r="AB37" i="1"/>
  <c r="AA37" i="1"/>
  <c r="Z37" i="1"/>
  <c r="Y37" i="1"/>
  <c r="X37" i="1"/>
  <c r="W37" i="1"/>
  <c r="V37" i="1"/>
  <c r="U37" i="1"/>
  <c r="T37" i="1"/>
  <c r="S37" i="1"/>
  <c r="R37" i="1"/>
  <c r="Q37" i="1"/>
  <c r="P37" i="1"/>
  <c r="AT36" i="1"/>
  <c r="AS36" i="1"/>
  <c r="AR36" i="1"/>
  <c r="AQ36" i="1"/>
  <c r="AP36" i="1"/>
  <c r="AO36" i="1"/>
  <c r="AN36" i="1"/>
  <c r="AM36" i="1"/>
  <c r="AL36" i="1"/>
  <c r="AK36" i="1"/>
  <c r="AJ36" i="1"/>
  <c r="AI36" i="1"/>
  <c r="AH36" i="1"/>
  <c r="AG36" i="1"/>
  <c r="AF36" i="1"/>
  <c r="AE36" i="1"/>
  <c r="AD36" i="1"/>
  <c r="AC36" i="1"/>
  <c r="AB36" i="1"/>
  <c r="AA36" i="1"/>
  <c r="Z36" i="1"/>
  <c r="Y36" i="1"/>
  <c r="X36" i="1"/>
  <c r="W36" i="1"/>
  <c r="V36" i="1"/>
  <c r="U36" i="1"/>
  <c r="T36" i="1"/>
  <c r="S36" i="1"/>
  <c r="R36" i="1"/>
  <c r="Q36" i="1"/>
  <c r="P36" i="1"/>
  <c r="AT14" i="1"/>
  <c r="AS14" i="1"/>
  <c r="AR14" i="1"/>
  <c r="AQ14" i="1"/>
  <c r="AP14" i="1"/>
  <c r="AO14" i="1"/>
  <c r="AN14" i="1"/>
  <c r="AM14" i="1"/>
  <c r="AL14" i="1"/>
  <c r="AK14" i="1"/>
  <c r="AJ14" i="1"/>
  <c r="AI14" i="1"/>
  <c r="AH14" i="1"/>
  <c r="AG14" i="1"/>
  <c r="AF14" i="1"/>
  <c r="AE14" i="1"/>
  <c r="AD14" i="1"/>
  <c r="AC14" i="1"/>
  <c r="AB14" i="1"/>
  <c r="AA14" i="1"/>
  <c r="Z14" i="1"/>
  <c r="Y14" i="1"/>
  <c r="X14" i="1"/>
  <c r="W14" i="1"/>
  <c r="V14" i="1"/>
  <c r="AT21" i="1"/>
  <c r="AS21" i="1"/>
  <c r="AR21" i="1"/>
  <c r="AQ21" i="1"/>
  <c r="AP21" i="1"/>
  <c r="AO21" i="1"/>
  <c r="AN21" i="1"/>
  <c r="AM21" i="1"/>
  <c r="AL21" i="1"/>
  <c r="AK21" i="1"/>
  <c r="AJ21" i="1"/>
  <c r="AI21" i="1"/>
  <c r="AH21" i="1"/>
  <c r="AG21" i="1"/>
  <c r="AF21" i="1"/>
  <c r="AE21" i="1"/>
  <c r="AD21" i="1"/>
  <c r="AC21" i="1"/>
  <c r="AB21" i="1"/>
  <c r="AA21" i="1"/>
  <c r="Z21" i="1"/>
  <c r="Y21" i="1"/>
  <c r="X21" i="1"/>
  <c r="W21" i="1"/>
  <c r="V21" i="1"/>
  <c r="U21" i="1"/>
  <c r="T21" i="1"/>
  <c r="S21" i="1"/>
  <c r="R21" i="1"/>
  <c r="Q21" i="1"/>
  <c r="P21" i="1"/>
  <c r="AT20" i="1"/>
  <c r="AS20" i="1"/>
  <c r="AR20" i="1"/>
  <c r="AQ20" i="1"/>
  <c r="AP20" i="1"/>
  <c r="AO20" i="1"/>
  <c r="AN20" i="1"/>
  <c r="AM20" i="1"/>
  <c r="AL20" i="1"/>
  <c r="AK20" i="1"/>
  <c r="AJ20" i="1"/>
  <c r="AI20" i="1"/>
  <c r="AH20" i="1"/>
  <c r="AG20" i="1"/>
  <c r="AF20" i="1"/>
  <c r="AE20" i="1"/>
  <c r="AD20" i="1"/>
  <c r="AC20" i="1"/>
  <c r="AB20" i="1"/>
  <c r="AA20" i="1"/>
  <c r="Z20" i="1"/>
  <c r="Y20" i="1"/>
  <c r="X20" i="1"/>
  <c r="W20" i="1"/>
  <c r="V20" i="1"/>
  <c r="U20" i="1"/>
  <c r="T20" i="1"/>
  <c r="S20" i="1"/>
  <c r="R20" i="1"/>
  <c r="Q20" i="1"/>
  <c r="P20" i="1"/>
  <c r="AT19" i="1"/>
  <c r="AS19" i="1"/>
  <c r="AR19" i="1"/>
  <c r="AQ19" i="1"/>
  <c r="AP19" i="1"/>
  <c r="AO19" i="1"/>
  <c r="AN19" i="1"/>
  <c r="AM19" i="1"/>
  <c r="AL19" i="1"/>
  <c r="AK19" i="1"/>
  <c r="AJ19" i="1"/>
  <c r="AI19" i="1"/>
  <c r="AH19" i="1"/>
  <c r="AG19" i="1"/>
  <c r="AF19" i="1"/>
  <c r="AE19" i="1"/>
  <c r="AD19" i="1"/>
  <c r="AC19" i="1"/>
  <c r="AB19" i="1"/>
  <c r="AA19" i="1"/>
  <c r="Z19" i="1"/>
  <c r="Y19" i="1"/>
  <c r="X19" i="1"/>
  <c r="W19" i="1"/>
  <c r="V19" i="1"/>
  <c r="U19" i="1"/>
  <c r="T19" i="1"/>
  <c r="S19" i="1"/>
  <c r="AT18" i="1"/>
  <c r="AS18" i="1"/>
  <c r="AR18" i="1"/>
  <c r="AQ18" i="1"/>
  <c r="AP18" i="1"/>
  <c r="AO18" i="1"/>
  <c r="AN18" i="1"/>
  <c r="AM18" i="1"/>
  <c r="AL18" i="1"/>
  <c r="AK18" i="1"/>
  <c r="AJ18" i="1"/>
  <c r="AI18" i="1"/>
  <c r="AH18" i="1"/>
  <c r="AG18" i="1"/>
  <c r="AF18" i="1"/>
  <c r="AE18" i="1"/>
  <c r="AD18" i="1"/>
  <c r="AC18" i="1"/>
  <c r="AB18" i="1"/>
  <c r="AA18" i="1"/>
  <c r="Z18" i="1"/>
  <c r="Y18" i="1"/>
  <c r="X18" i="1"/>
  <c r="W18" i="1"/>
  <c r="V18" i="1"/>
  <c r="U18" i="1"/>
  <c r="T18" i="1"/>
  <c r="S18" i="1"/>
  <c r="R18" i="1"/>
  <c r="Q18" i="1"/>
  <c r="AT17" i="1"/>
  <c r="AS17" i="1"/>
  <c r="AR17" i="1"/>
  <c r="AQ17" i="1"/>
  <c r="AP17" i="1"/>
  <c r="AO17" i="1"/>
  <c r="AN17" i="1"/>
  <c r="AM17" i="1"/>
  <c r="AL17" i="1"/>
  <c r="AK17" i="1"/>
  <c r="AJ17" i="1"/>
  <c r="AI17" i="1"/>
  <c r="AH17" i="1"/>
  <c r="AG17" i="1"/>
  <c r="AF17" i="1"/>
  <c r="AE17" i="1"/>
  <c r="AD17" i="1"/>
  <c r="AC17" i="1"/>
  <c r="AB17" i="1"/>
  <c r="AA17" i="1"/>
  <c r="Z17" i="1"/>
  <c r="Y17" i="1"/>
  <c r="X17" i="1"/>
  <c r="W17" i="1"/>
  <c r="V17" i="1"/>
  <c r="U17" i="1"/>
  <c r="T17" i="1"/>
  <c r="S17" i="1"/>
  <c r="R17" i="1"/>
  <c r="Q17" i="1"/>
  <c r="AT16" i="1"/>
  <c r="AS16" i="1"/>
  <c r="AR16" i="1"/>
  <c r="AQ16" i="1"/>
  <c r="AP16" i="1"/>
  <c r="AO16" i="1"/>
  <c r="AN16" i="1"/>
  <c r="AM16" i="1"/>
  <c r="AL16" i="1"/>
  <c r="AK16" i="1"/>
  <c r="AJ16" i="1"/>
  <c r="AI16" i="1"/>
  <c r="AH16" i="1"/>
  <c r="AG16" i="1"/>
  <c r="AF16" i="1"/>
  <c r="AE16" i="1"/>
  <c r="AD16" i="1"/>
  <c r="AC16" i="1"/>
  <c r="AB16" i="1"/>
  <c r="AA16" i="1"/>
  <c r="Z16" i="1"/>
  <c r="Y16" i="1"/>
  <c r="X16" i="1"/>
  <c r="W16" i="1"/>
  <c r="V16" i="1"/>
  <c r="U16" i="1"/>
  <c r="T16" i="1"/>
  <c r="S16" i="1"/>
  <c r="R16" i="1"/>
  <c r="Q16" i="1"/>
  <c r="P16" i="1"/>
  <c r="AT15" i="1"/>
  <c r="AS15" i="1"/>
  <c r="AR15" i="1"/>
  <c r="AQ15" i="1"/>
  <c r="AP15" i="1"/>
  <c r="AO15" i="1"/>
  <c r="AN15" i="1"/>
  <c r="AM15" i="1"/>
  <c r="AL15" i="1"/>
  <c r="AK15" i="1"/>
  <c r="AJ15" i="1"/>
  <c r="AI15" i="1"/>
  <c r="AH15" i="1"/>
  <c r="AG15" i="1"/>
  <c r="AF15" i="1"/>
  <c r="AE15" i="1"/>
  <c r="AD15" i="1"/>
  <c r="AC15" i="1"/>
  <c r="AB15" i="1"/>
  <c r="AA15" i="1"/>
  <c r="Z15" i="1"/>
  <c r="Y15" i="1"/>
  <c r="X15" i="1"/>
  <c r="W15" i="1"/>
  <c r="V15" i="1"/>
  <c r="U15" i="1"/>
  <c r="T15" i="1"/>
  <c r="S15" i="1"/>
  <c r="R15" i="1"/>
  <c r="Q15" i="1"/>
  <c r="P15" i="1"/>
  <c r="AT13" i="1"/>
  <c r="AS13" i="1"/>
  <c r="AR13" i="1"/>
  <c r="AQ13" i="1"/>
  <c r="AP13" i="1"/>
  <c r="AO13" i="1"/>
  <c r="AN13" i="1"/>
  <c r="AM13" i="1"/>
  <c r="AL13" i="1"/>
  <c r="AK13" i="1"/>
  <c r="AJ13" i="1"/>
  <c r="AI13" i="1"/>
  <c r="AH13" i="1"/>
  <c r="AG13" i="1"/>
  <c r="AF13" i="1"/>
  <c r="AE13" i="1"/>
  <c r="AD13" i="1"/>
  <c r="AC13" i="1"/>
  <c r="AB13" i="1"/>
  <c r="AA13" i="1"/>
  <c r="Z13" i="1"/>
  <c r="Y13" i="1"/>
  <c r="X13" i="1"/>
  <c r="W13" i="1"/>
  <c r="V13" i="1"/>
  <c r="U13" i="1"/>
  <c r="T13" i="1"/>
  <c r="S13" i="1"/>
  <c r="R13" i="1"/>
  <c r="Q13" i="1"/>
  <c r="P13" i="1"/>
  <c r="AT12" i="1"/>
  <c r="AS12" i="1"/>
  <c r="AR12" i="1"/>
  <c r="AQ12" i="1"/>
  <c r="AP12" i="1"/>
  <c r="AO12" i="1"/>
  <c r="AN12" i="1"/>
  <c r="AM12" i="1"/>
  <c r="AL12" i="1"/>
  <c r="AK12" i="1"/>
  <c r="AJ12" i="1"/>
  <c r="AI12" i="1"/>
  <c r="AH12" i="1"/>
  <c r="AG12" i="1"/>
  <c r="AF12" i="1"/>
  <c r="AE12" i="1"/>
  <c r="AD12" i="1"/>
  <c r="AC12" i="1"/>
  <c r="AB12" i="1"/>
  <c r="AA12" i="1"/>
  <c r="Z12" i="1"/>
  <c r="Y12" i="1"/>
  <c r="X12" i="1"/>
  <c r="W12" i="1"/>
  <c r="V12" i="1"/>
  <c r="U12" i="1"/>
  <c r="T12" i="1"/>
  <c r="S12" i="1"/>
  <c r="R12" i="1"/>
  <c r="Q12" i="1"/>
  <c r="P12" i="1"/>
  <c r="AT11" i="1"/>
  <c r="AS11" i="1"/>
  <c r="AR11" i="1"/>
  <c r="AQ11" i="1"/>
  <c r="AP11" i="1"/>
  <c r="AO11" i="1"/>
  <c r="AN11" i="1"/>
  <c r="AM11" i="1"/>
  <c r="AL11" i="1"/>
  <c r="AK11" i="1"/>
  <c r="AJ11" i="1"/>
  <c r="AI11" i="1"/>
  <c r="AH11" i="1"/>
  <c r="AG11" i="1"/>
  <c r="AF11" i="1"/>
  <c r="AE11" i="1"/>
  <c r="AD11" i="1"/>
  <c r="AC11" i="1"/>
  <c r="AB11" i="1"/>
  <c r="AA11" i="1"/>
  <c r="Z11" i="1"/>
  <c r="Y11" i="1"/>
  <c r="X11" i="1"/>
  <c r="W11" i="1"/>
  <c r="V11" i="1"/>
  <c r="U11" i="1"/>
  <c r="T11" i="1"/>
  <c r="S11" i="1"/>
  <c r="R11" i="1"/>
  <c r="Q11" i="1"/>
  <c r="P11" i="1"/>
  <c r="AT10" i="1"/>
  <c r="AS10" i="1"/>
  <c r="AR10" i="1"/>
  <c r="AQ10" i="1"/>
  <c r="AP10" i="1"/>
  <c r="AO10" i="1"/>
  <c r="AN10" i="1"/>
  <c r="AM10" i="1"/>
  <c r="AL10" i="1"/>
  <c r="AK10" i="1"/>
  <c r="AJ10" i="1"/>
  <c r="AI10" i="1"/>
  <c r="AH10" i="1"/>
  <c r="AG10" i="1"/>
  <c r="AF10" i="1"/>
  <c r="AE10" i="1"/>
  <c r="AD10" i="1"/>
  <c r="AC10" i="1"/>
  <c r="AB10" i="1"/>
  <c r="AA10" i="1"/>
  <c r="Z10" i="1"/>
  <c r="Y10" i="1"/>
  <c r="X10" i="1"/>
  <c r="W10" i="1"/>
  <c r="V10" i="1"/>
  <c r="U10" i="1"/>
  <c r="T10" i="1"/>
  <c r="S10" i="1"/>
  <c r="R10" i="1"/>
  <c r="Q10" i="1"/>
  <c r="P10" i="1"/>
  <c r="M17" i="2"/>
  <c r="M18" i="2"/>
  <c r="M19" i="2"/>
  <c r="M20" i="2"/>
  <c r="M29" i="2"/>
  <c r="M30" i="2"/>
  <c r="M31" i="2"/>
  <c r="M32" i="2"/>
  <c r="M33" i="2"/>
  <c r="M10" i="2"/>
  <c r="M11" i="2"/>
  <c r="M12" i="2"/>
  <c r="M13" i="2"/>
  <c r="M14" i="2"/>
  <c r="M15" i="2"/>
  <c r="M16" i="2"/>
  <c r="M245" i="2"/>
  <c r="M244" i="2"/>
  <c r="M243" i="2"/>
  <c r="M242" i="2"/>
  <c r="M241" i="2"/>
  <c r="M240" i="2"/>
  <c r="M239" i="2"/>
  <c r="M238" i="2"/>
  <c r="M237" i="2"/>
  <c r="M236" i="2"/>
  <c r="M235" i="2"/>
  <c r="M234" i="2"/>
  <c r="M233" i="2"/>
  <c r="M232" i="2"/>
  <c r="M231" i="2"/>
  <c r="M230" i="2"/>
  <c r="G84" i="2"/>
  <c r="G86" i="2"/>
  <c r="G88" i="2"/>
  <c r="G90" i="2"/>
  <c r="G93" i="2"/>
  <c r="M78" i="2"/>
  <c r="X78" i="2"/>
  <c r="W78" i="2"/>
  <c r="O78" i="2"/>
  <c r="N78" i="2"/>
  <c r="H74" i="2"/>
  <c r="H75" i="2"/>
  <c r="J75" i="2"/>
  <c r="H71" i="2"/>
  <c r="H72" i="2"/>
  <c r="J72" i="2"/>
  <c r="J73" i="2"/>
  <c r="K75" i="2"/>
  <c r="M68" i="2"/>
  <c r="AT68" i="2"/>
  <c r="AS68" i="2"/>
  <c r="AR68" i="2"/>
  <c r="AQ68" i="2"/>
  <c r="AP68" i="2"/>
  <c r="AO68" i="2"/>
  <c r="AN68" i="2"/>
  <c r="AM68" i="2"/>
  <c r="AL68" i="2"/>
  <c r="AK68" i="2"/>
  <c r="AJ68" i="2"/>
  <c r="AI68" i="2"/>
  <c r="AH68" i="2"/>
  <c r="AG68" i="2"/>
  <c r="AF68" i="2"/>
  <c r="AE68" i="2"/>
  <c r="AD68" i="2"/>
  <c r="AC68" i="2"/>
  <c r="AB68" i="2"/>
  <c r="AA68" i="2"/>
  <c r="Z68" i="2"/>
  <c r="Y68" i="2"/>
  <c r="X68" i="2"/>
  <c r="W68" i="2"/>
  <c r="V68" i="2"/>
  <c r="U68" i="2"/>
  <c r="T68" i="2"/>
  <c r="S68" i="2"/>
  <c r="R68" i="2"/>
  <c r="Q68" i="2"/>
  <c r="P68" i="2"/>
  <c r="O68" i="2"/>
  <c r="N68" i="2"/>
  <c r="M67" i="2"/>
  <c r="AT67" i="2"/>
  <c r="AS67" i="2"/>
  <c r="AR67" i="2"/>
  <c r="AQ67" i="2"/>
  <c r="AP67" i="2"/>
  <c r="AO67" i="2"/>
  <c r="AN67" i="2"/>
  <c r="AM67" i="2"/>
  <c r="AL67" i="2"/>
  <c r="AK67" i="2"/>
  <c r="AJ67" i="2"/>
  <c r="AI67" i="2"/>
  <c r="AH67" i="2"/>
  <c r="AG67" i="2"/>
  <c r="AF67" i="2"/>
  <c r="AE67" i="2"/>
  <c r="AD67" i="2"/>
  <c r="AC67" i="2"/>
  <c r="AB67" i="2"/>
  <c r="AA67" i="2"/>
  <c r="Z67" i="2"/>
  <c r="Y67" i="2"/>
  <c r="X67" i="2"/>
  <c r="W67" i="2"/>
  <c r="V67" i="2"/>
  <c r="U67" i="2"/>
  <c r="T67" i="2"/>
  <c r="S67" i="2"/>
  <c r="R67" i="2"/>
  <c r="Q67" i="2"/>
  <c r="P67" i="2"/>
  <c r="O67" i="2"/>
  <c r="N67" i="2"/>
  <c r="M66" i="2"/>
  <c r="AT66" i="2"/>
  <c r="AS66" i="2"/>
  <c r="AR66" i="2"/>
  <c r="AQ66" i="2"/>
  <c r="AP66" i="2"/>
  <c r="AO66" i="2"/>
  <c r="AN66" i="2"/>
  <c r="AM66" i="2"/>
  <c r="AL66" i="2"/>
  <c r="AK66" i="2"/>
  <c r="AJ66" i="2"/>
  <c r="AI66" i="2"/>
  <c r="AH66" i="2"/>
  <c r="AG66" i="2"/>
  <c r="AF66" i="2"/>
  <c r="AE66" i="2"/>
  <c r="AD66" i="2"/>
  <c r="AC66" i="2"/>
  <c r="AB66" i="2"/>
  <c r="AA66" i="2"/>
  <c r="Z66" i="2"/>
  <c r="Y66" i="2"/>
  <c r="X66" i="2"/>
  <c r="W66" i="2"/>
  <c r="V66" i="2"/>
  <c r="U66" i="2"/>
  <c r="T66" i="2"/>
  <c r="S66" i="2"/>
  <c r="R66" i="2"/>
  <c r="Q66" i="2"/>
  <c r="P66" i="2"/>
  <c r="O66" i="2"/>
  <c r="N66" i="2"/>
  <c r="M65" i="2"/>
  <c r="AT65" i="2"/>
  <c r="AS65" i="2"/>
  <c r="AR65" i="2"/>
  <c r="AQ65" i="2"/>
  <c r="AP65" i="2"/>
  <c r="AO65" i="2"/>
  <c r="AN65" i="2"/>
  <c r="AM65" i="2"/>
  <c r="AL65" i="2"/>
  <c r="AK65" i="2"/>
  <c r="AJ65" i="2"/>
  <c r="AI65" i="2"/>
  <c r="AH65" i="2"/>
  <c r="AG65" i="2"/>
  <c r="AF65" i="2"/>
  <c r="AE65" i="2"/>
  <c r="AD65" i="2"/>
  <c r="AC65" i="2"/>
  <c r="AB65" i="2"/>
  <c r="AA65" i="2"/>
  <c r="Z65" i="2"/>
  <c r="Y65" i="2"/>
  <c r="X65" i="2"/>
  <c r="W65" i="2"/>
  <c r="V65" i="2"/>
  <c r="U65" i="2"/>
  <c r="T65" i="2"/>
  <c r="S65" i="2"/>
  <c r="R65" i="2"/>
  <c r="Q65" i="2"/>
  <c r="P65" i="2"/>
  <c r="O65" i="2"/>
  <c r="N65" i="2"/>
  <c r="M64" i="2"/>
  <c r="AT64" i="2"/>
  <c r="AS64" i="2"/>
  <c r="AR64" i="2"/>
  <c r="AQ64" i="2"/>
  <c r="AP64" i="2"/>
  <c r="AO64" i="2"/>
  <c r="AN64" i="2"/>
  <c r="AM64" i="2"/>
  <c r="AL64" i="2"/>
  <c r="AK64" i="2"/>
  <c r="AJ64" i="2"/>
  <c r="AI64" i="2"/>
  <c r="AH64" i="2"/>
  <c r="AG64" i="2"/>
  <c r="AF64" i="2"/>
  <c r="AE64" i="2"/>
  <c r="AD64" i="2"/>
  <c r="AC64" i="2"/>
  <c r="AB64" i="2"/>
  <c r="AA64" i="2"/>
  <c r="Z64" i="2"/>
  <c r="Y64" i="2"/>
  <c r="X64" i="2"/>
  <c r="W64" i="2"/>
  <c r="V64" i="2"/>
  <c r="U64" i="2"/>
  <c r="T64" i="2"/>
  <c r="S64" i="2"/>
  <c r="R64" i="2"/>
  <c r="Q64" i="2"/>
  <c r="P64" i="2"/>
  <c r="O64" i="2"/>
  <c r="N64" i="2"/>
  <c r="M63" i="2"/>
  <c r="AT63" i="2"/>
  <c r="AS63" i="2"/>
  <c r="AR63" i="2"/>
  <c r="AQ63" i="2"/>
  <c r="AP63" i="2"/>
  <c r="AO63" i="2"/>
  <c r="AN63" i="2"/>
  <c r="AM63" i="2"/>
  <c r="AL63" i="2"/>
  <c r="AK63" i="2"/>
  <c r="AJ63" i="2"/>
  <c r="AI63" i="2"/>
  <c r="AH63" i="2"/>
  <c r="AG63" i="2"/>
  <c r="AF63" i="2"/>
  <c r="AE63" i="2"/>
  <c r="AD63" i="2"/>
  <c r="AC63" i="2"/>
  <c r="AB63" i="2"/>
  <c r="AA63" i="2"/>
  <c r="Z63" i="2"/>
  <c r="Y63" i="2"/>
  <c r="X63" i="2"/>
  <c r="W63" i="2"/>
  <c r="V63" i="2"/>
  <c r="U63" i="2"/>
  <c r="T63" i="2"/>
  <c r="S63" i="2"/>
  <c r="R63" i="2"/>
  <c r="Q63" i="2"/>
  <c r="P63" i="2"/>
  <c r="O63" i="2"/>
  <c r="N63" i="2"/>
  <c r="M62" i="2"/>
  <c r="AT62" i="2"/>
  <c r="AS62" i="2"/>
  <c r="AR62" i="2"/>
  <c r="AQ62" i="2"/>
  <c r="AP62" i="2"/>
  <c r="AO62" i="2"/>
  <c r="AN62" i="2"/>
  <c r="AM62" i="2"/>
  <c r="AL62" i="2"/>
  <c r="AK62" i="2"/>
  <c r="AJ62" i="2"/>
  <c r="AI62" i="2"/>
  <c r="AH62" i="2"/>
  <c r="AG62" i="2"/>
  <c r="AF62" i="2"/>
  <c r="AE62" i="2"/>
  <c r="AD62" i="2"/>
  <c r="AC62" i="2"/>
  <c r="AB62" i="2"/>
  <c r="AA62" i="2"/>
  <c r="Z62" i="2"/>
  <c r="Y62" i="2"/>
  <c r="X62" i="2"/>
  <c r="W62" i="2"/>
  <c r="V62" i="2"/>
  <c r="U62" i="2"/>
  <c r="T62" i="2"/>
  <c r="S62" i="2"/>
  <c r="R62" i="2"/>
  <c r="Q62" i="2"/>
  <c r="P62" i="2"/>
  <c r="O62" i="2"/>
  <c r="N62" i="2"/>
  <c r="M61" i="2"/>
  <c r="AT61" i="2"/>
  <c r="AS61" i="2"/>
  <c r="AR61" i="2"/>
  <c r="AQ61" i="2"/>
  <c r="AP61" i="2"/>
  <c r="AO61" i="2"/>
  <c r="AN61" i="2"/>
  <c r="AM61" i="2"/>
  <c r="AL61" i="2"/>
  <c r="AK61" i="2"/>
  <c r="AJ61" i="2"/>
  <c r="AI61" i="2"/>
  <c r="AH61" i="2"/>
  <c r="AG61" i="2"/>
  <c r="AF61" i="2"/>
  <c r="AE61" i="2"/>
  <c r="AD61" i="2"/>
  <c r="AC61" i="2"/>
  <c r="AB61" i="2"/>
  <c r="AA61" i="2"/>
  <c r="Z61" i="2"/>
  <c r="Y61" i="2"/>
  <c r="X61" i="2"/>
  <c r="W61" i="2"/>
  <c r="V61" i="2"/>
  <c r="U61" i="2"/>
  <c r="T61" i="2"/>
  <c r="S61" i="2"/>
  <c r="R61" i="2"/>
  <c r="Q61" i="2"/>
  <c r="P61" i="2"/>
  <c r="O61" i="2"/>
  <c r="N61" i="2"/>
  <c r="M60" i="2"/>
  <c r="AT60" i="2"/>
  <c r="AS60" i="2"/>
  <c r="AR60" i="2"/>
  <c r="AQ60" i="2"/>
  <c r="AP60" i="2"/>
  <c r="AO60" i="2"/>
  <c r="AN60" i="2"/>
  <c r="AM60" i="2"/>
  <c r="AL60" i="2"/>
  <c r="AK60" i="2"/>
  <c r="AJ60" i="2"/>
  <c r="AI60" i="2"/>
  <c r="AH60" i="2"/>
  <c r="AG60" i="2"/>
  <c r="AF60" i="2"/>
  <c r="AE60" i="2"/>
  <c r="AD60" i="2"/>
  <c r="AC60" i="2"/>
  <c r="AB60" i="2"/>
  <c r="AA60" i="2"/>
  <c r="Z60" i="2"/>
  <c r="Y60" i="2"/>
  <c r="X60" i="2"/>
  <c r="W60" i="2"/>
  <c r="V60" i="2"/>
  <c r="U60" i="2"/>
  <c r="T60" i="2"/>
  <c r="S60" i="2"/>
  <c r="R60" i="2"/>
  <c r="Q60" i="2"/>
  <c r="P60" i="2"/>
  <c r="O60" i="2"/>
  <c r="N60" i="2"/>
  <c r="M59" i="2"/>
  <c r="AT59" i="2"/>
  <c r="AS59" i="2"/>
  <c r="AR59" i="2"/>
  <c r="AQ59" i="2"/>
  <c r="AP59" i="2"/>
  <c r="AO59" i="2"/>
  <c r="AN59" i="2"/>
  <c r="AM59" i="2"/>
  <c r="AL59" i="2"/>
  <c r="AK59" i="2"/>
  <c r="AJ59" i="2"/>
  <c r="AI59" i="2"/>
  <c r="AH59" i="2"/>
  <c r="AG59" i="2"/>
  <c r="AF59" i="2"/>
  <c r="AE59" i="2"/>
  <c r="AD59" i="2"/>
  <c r="AC59" i="2"/>
  <c r="AB59" i="2"/>
  <c r="AA59" i="2"/>
  <c r="Z59" i="2"/>
  <c r="Y59" i="2"/>
  <c r="X59" i="2"/>
  <c r="W59" i="2"/>
  <c r="V59" i="2"/>
  <c r="U59" i="2"/>
  <c r="T59" i="2"/>
  <c r="S59" i="2"/>
  <c r="R59" i="2"/>
  <c r="Q59" i="2"/>
  <c r="P59" i="2"/>
  <c r="O59" i="2"/>
  <c r="N59" i="2"/>
  <c r="M58" i="2"/>
  <c r="AT58" i="2"/>
  <c r="AS58" i="2"/>
  <c r="AR58" i="2"/>
  <c r="AQ58" i="2"/>
  <c r="AP58" i="2"/>
  <c r="AO58" i="2"/>
  <c r="AN58" i="2"/>
  <c r="AM58" i="2"/>
  <c r="AL58" i="2"/>
  <c r="AK58" i="2"/>
  <c r="AJ58" i="2"/>
  <c r="AI58" i="2"/>
  <c r="AH58" i="2"/>
  <c r="AG58" i="2"/>
  <c r="AF58" i="2"/>
  <c r="AE58" i="2"/>
  <c r="AD58" i="2"/>
  <c r="AC58" i="2"/>
  <c r="AB58" i="2"/>
  <c r="AA58" i="2"/>
  <c r="Z58" i="2"/>
  <c r="Y58" i="2"/>
  <c r="X58" i="2"/>
  <c r="W58" i="2"/>
  <c r="V58" i="2"/>
  <c r="U58" i="2"/>
  <c r="T58" i="2"/>
  <c r="S58" i="2"/>
  <c r="R58" i="2"/>
  <c r="Q58" i="2"/>
  <c r="P58" i="2"/>
  <c r="O58" i="2"/>
  <c r="N58" i="2"/>
  <c r="M57" i="2"/>
  <c r="AT57" i="2"/>
  <c r="AS57" i="2"/>
  <c r="AR57" i="2"/>
  <c r="AQ57" i="2"/>
  <c r="AP57" i="2"/>
  <c r="AO57" i="2"/>
  <c r="AN57" i="2"/>
  <c r="AM57" i="2"/>
  <c r="AL57" i="2"/>
  <c r="AK57" i="2"/>
  <c r="AJ57" i="2"/>
  <c r="AI57" i="2"/>
  <c r="AH57" i="2"/>
  <c r="AG57" i="2"/>
  <c r="AF57" i="2"/>
  <c r="AE57" i="2"/>
  <c r="AD57" i="2"/>
  <c r="AC57" i="2"/>
  <c r="AB57" i="2"/>
  <c r="AA57" i="2"/>
  <c r="Z57" i="2"/>
  <c r="Y57" i="2"/>
  <c r="X57" i="2"/>
  <c r="W57" i="2"/>
  <c r="V57" i="2"/>
  <c r="U57" i="2"/>
  <c r="T57" i="2"/>
  <c r="S57" i="2"/>
  <c r="R57" i="2"/>
  <c r="Q57" i="2"/>
  <c r="P57" i="2"/>
  <c r="O57" i="2"/>
  <c r="N57" i="2"/>
  <c r="M56" i="2"/>
  <c r="AT56" i="2"/>
  <c r="AS56" i="2"/>
  <c r="AR56" i="2"/>
  <c r="AQ56" i="2"/>
  <c r="AP56" i="2"/>
  <c r="AO56" i="2"/>
  <c r="AN56" i="2"/>
  <c r="AM56" i="2"/>
  <c r="AL56" i="2"/>
  <c r="AK56" i="2"/>
  <c r="AJ56" i="2"/>
  <c r="AI56" i="2"/>
  <c r="AH56" i="2"/>
  <c r="AG56" i="2"/>
  <c r="AF56" i="2"/>
  <c r="AE56" i="2"/>
  <c r="AD56" i="2"/>
  <c r="AC56" i="2"/>
  <c r="AB56" i="2"/>
  <c r="AA56" i="2"/>
  <c r="Z56" i="2"/>
  <c r="Y56" i="2"/>
  <c r="X56" i="2"/>
  <c r="W56" i="2"/>
  <c r="V56" i="2"/>
  <c r="U56" i="2"/>
  <c r="T56" i="2"/>
  <c r="S56" i="2"/>
  <c r="R56" i="2"/>
  <c r="Q56" i="2"/>
  <c r="P56" i="2"/>
  <c r="O56" i="2"/>
  <c r="N56" i="2"/>
  <c r="M55" i="2"/>
  <c r="AT55" i="2"/>
  <c r="AS55" i="2"/>
  <c r="AR55" i="2"/>
  <c r="AQ55" i="2"/>
  <c r="AP55" i="2"/>
  <c r="AO55" i="2"/>
  <c r="AN55" i="2"/>
  <c r="AM55" i="2"/>
  <c r="AL55" i="2"/>
  <c r="AK55" i="2"/>
  <c r="AJ55" i="2"/>
  <c r="AI55" i="2"/>
  <c r="AH55" i="2"/>
  <c r="AG55" i="2"/>
  <c r="AF55" i="2"/>
  <c r="AE55" i="2"/>
  <c r="AD55" i="2"/>
  <c r="AC55" i="2"/>
  <c r="AB55" i="2"/>
  <c r="AA55" i="2"/>
  <c r="Z55" i="2"/>
  <c r="Y55" i="2"/>
  <c r="X55" i="2"/>
  <c r="W55" i="2"/>
  <c r="V55" i="2"/>
  <c r="U55" i="2"/>
  <c r="T55" i="2"/>
  <c r="S55" i="2"/>
  <c r="R55" i="2"/>
  <c r="Q55" i="2"/>
  <c r="P55" i="2"/>
  <c r="O55" i="2"/>
  <c r="N55" i="2"/>
  <c r="M54" i="2"/>
  <c r="AT54" i="2"/>
  <c r="AS54" i="2"/>
  <c r="AR54" i="2"/>
  <c r="AQ54" i="2"/>
  <c r="AP54" i="2"/>
  <c r="AO54" i="2"/>
  <c r="AN54" i="2"/>
  <c r="AM54" i="2"/>
  <c r="AL54" i="2"/>
  <c r="AK54" i="2"/>
  <c r="AJ54" i="2"/>
  <c r="AI54" i="2"/>
  <c r="AH54" i="2"/>
  <c r="AG54" i="2"/>
  <c r="AF54" i="2"/>
  <c r="AE54" i="2"/>
  <c r="AD54" i="2"/>
  <c r="AC54" i="2"/>
  <c r="AB54" i="2"/>
  <c r="AA54" i="2"/>
  <c r="Z54" i="2"/>
  <c r="Y54" i="2"/>
  <c r="X54" i="2"/>
  <c r="W54" i="2"/>
  <c r="V54" i="2"/>
  <c r="U54" i="2"/>
  <c r="T54" i="2"/>
  <c r="S54" i="2"/>
  <c r="R54" i="2"/>
  <c r="Q54" i="2"/>
  <c r="P54" i="2"/>
  <c r="O54" i="2"/>
  <c r="N54" i="2"/>
  <c r="M53" i="2"/>
  <c r="AT53" i="2"/>
  <c r="AS53" i="2"/>
  <c r="AR53" i="2"/>
  <c r="AQ53" i="2"/>
  <c r="AP53" i="2"/>
  <c r="AO53" i="2"/>
  <c r="AN53" i="2"/>
  <c r="AM53" i="2"/>
  <c r="AL53" i="2"/>
  <c r="AK53" i="2"/>
  <c r="AJ53" i="2"/>
  <c r="AI53" i="2"/>
  <c r="AH53" i="2"/>
  <c r="AG53" i="2"/>
  <c r="AF53" i="2"/>
  <c r="AE53" i="2"/>
  <c r="AD53" i="2"/>
  <c r="AC53" i="2"/>
  <c r="AB53" i="2"/>
  <c r="AA53" i="2"/>
  <c r="Z53" i="2"/>
  <c r="Y53" i="2"/>
  <c r="X53" i="2"/>
  <c r="W53" i="2"/>
  <c r="V53" i="2"/>
  <c r="U53" i="2"/>
  <c r="T53" i="2"/>
  <c r="S53" i="2"/>
  <c r="R53" i="2"/>
  <c r="Q53" i="2"/>
  <c r="P53" i="2"/>
  <c r="O53" i="2"/>
  <c r="N53" i="2"/>
  <c r="M52" i="2"/>
  <c r="AT52" i="2"/>
  <c r="AS52" i="2"/>
  <c r="AR52" i="2"/>
  <c r="AQ52" i="2"/>
  <c r="AP52" i="2"/>
  <c r="AO52" i="2"/>
  <c r="AN52" i="2"/>
  <c r="AM52" i="2"/>
  <c r="AL52" i="2"/>
  <c r="AK52" i="2"/>
  <c r="AJ52" i="2"/>
  <c r="AI52" i="2"/>
  <c r="AH52" i="2"/>
  <c r="AG52" i="2"/>
  <c r="AF52" i="2"/>
  <c r="AE52" i="2"/>
  <c r="AD52" i="2"/>
  <c r="AC52" i="2"/>
  <c r="AB52" i="2"/>
  <c r="AA52" i="2"/>
  <c r="Z52" i="2"/>
  <c r="Y52" i="2"/>
  <c r="X52" i="2"/>
  <c r="W52" i="2"/>
  <c r="V52" i="2"/>
  <c r="U52" i="2"/>
  <c r="T52" i="2"/>
  <c r="S52" i="2"/>
  <c r="R52" i="2"/>
  <c r="Q52" i="2"/>
  <c r="P52" i="2"/>
  <c r="O52" i="2"/>
  <c r="N52" i="2"/>
  <c r="M51" i="2"/>
  <c r="AT51" i="2"/>
  <c r="AS51" i="2"/>
  <c r="AR51" i="2"/>
  <c r="AQ51" i="2"/>
  <c r="AP51" i="2"/>
  <c r="AO51" i="2"/>
  <c r="AN51" i="2"/>
  <c r="AM51" i="2"/>
  <c r="AL51" i="2"/>
  <c r="AK51" i="2"/>
  <c r="AJ51" i="2"/>
  <c r="AI51" i="2"/>
  <c r="AH51" i="2"/>
  <c r="AG51" i="2"/>
  <c r="AF51" i="2"/>
  <c r="AE51" i="2"/>
  <c r="AD51" i="2"/>
  <c r="AC51" i="2"/>
  <c r="AB51" i="2"/>
  <c r="AA51" i="2"/>
  <c r="Z51" i="2"/>
  <c r="Y51" i="2"/>
  <c r="X51" i="2"/>
  <c r="W51" i="2"/>
  <c r="V51" i="2"/>
  <c r="U51" i="2"/>
  <c r="T51" i="2"/>
  <c r="S51" i="2"/>
  <c r="R51" i="2"/>
  <c r="Q51" i="2"/>
  <c r="P51" i="2"/>
  <c r="O51" i="2"/>
  <c r="N51" i="2"/>
  <c r="M50" i="2"/>
  <c r="AT50" i="2"/>
  <c r="AS50" i="2"/>
  <c r="AR50" i="2"/>
  <c r="AQ50" i="2"/>
  <c r="AP50" i="2"/>
  <c r="AO50" i="2"/>
  <c r="AN50" i="2"/>
  <c r="AM50" i="2"/>
  <c r="AL50" i="2"/>
  <c r="AK50" i="2"/>
  <c r="AJ50" i="2"/>
  <c r="AI50" i="2"/>
  <c r="AH50" i="2"/>
  <c r="AG50" i="2"/>
  <c r="AF50" i="2"/>
  <c r="AE50" i="2"/>
  <c r="AD50" i="2"/>
  <c r="AC50" i="2"/>
  <c r="AB50" i="2"/>
  <c r="AA50" i="2"/>
  <c r="Z50" i="2"/>
  <c r="Y50" i="2"/>
  <c r="X50" i="2"/>
  <c r="W50" i="2"/>
  <c r="V50" i="2"/>
  <c r="U50" i="2"/>
  <c r="T50" i="2"/>
  <c r="S50" i="2"/>
  <c r="R50" i="2"/>
  <c r="Q50" i="2"/>
  <c r="P50" i="2"/>
  <c r="O50" i="2"/>
  <c r="N50" i="2"/>
  <c r="M49" i="2"/>
  <c r="AT49" i="2"/>
  <c r="AS49" i="2"/>
  <c r="AR49" i="2"/>
  <c r="AQ49" i="2"/>
  <c r="AP49" i="2"/>
  <c r="AO49" i="2"/>
  <c r="AN49" i="2"/>
  <c r="AM49" i="2"/>
  <c r="AL49" i="2"/>
  <c r="AK49" i="2"/>
  <c r="AJ49" i="2"/>
  <c r="AI49" i="2"/>
  <c r="AH49" i="2"/>
  <c r="AG49" i="2"/>
  <c r="AF49" i="2"/>
  <c r="AE49" i="2"/>
  <c r="AD49" i="2"/>
  <c r="AC49" i="2"/>
  <c r="AB49" i="2"/>
  <c r="AA49" i="2"/>
  <c r="Z49" i="2"/>
  <c r="Y49" i="2"/>
  <c r="X49" i="2"/>
  <c r="W49" i="2"/>
  <c r="V49" i="2"/>
  <c r="U49" i="2"/>
  <c r="T49" i="2"/>
  <c r="S49" i="2"/>
  <c r="R49" i="2"/>
  <c r="Q49" i="2"/>
  <c r="P49" i="2"/>
  <c r="O49" i="2"/>
  <c r="N49" i="2"/>
  <c r="M48" i="2"/>
  <c r="AT48" i="2"/>
  <c r="AS48" i="2"/>
  <c r="AR48" i="2"/>
  <c r="AQ48" i="2"/>
  <c r="AP48" i="2"/>
  <c r="AO48" i="2"/>
  <c r="AN48" i="2"/>
  <c r="AM48" i="2"/>
  <c r="AL48" i="2"/>
  <c r="AK48" i="2"/>
  <c r="AJ48" i="2"/>
  <c r="AI48" i="2"/>
  <c r="AH48" i="2"/>
  <c r="AG48" i="2"/>
  <c r="AF48" i="2"/>
  <c r="AE48" i="2"/>
  <c r="AD48" i="2"/>
  <c r="AC48" i="2"/>
  <c r="AB48" i="2"/>
  <c r="AA48" i="2"/>
  <c r="Z48" i="2"/>
  <c r="Y48" i="2"/>
  <c r="X48" i="2"/>
  <c r="W48" i="2"/>
  <c r="V48" i="2"/>
  <c r="U48" i="2"/>
  <c r="T48" i="2"/>
  <c r="S48" i="2"/>
  <c r="R48" i="2"/>
  <c r="Q48" i="2"/>
  <c r="P48" i="2"/>
  <c r="O48" i="2"/>
  <c r="N48" i="2"/>
  <c r="M47" i="2"/>
  <c r="AT47" i="2"/>
  <c r="AS47" i="2"/>
  <c r="AR47" i="2"/>
  <c r="AQ47" i="2"/>
  <c r="AP47" i="2"/>
  <c r="AO47" i="2"/>
  <c r="AN47" i="2"/>
  <c r="AM47" i="2"/>
  <c r="AL47" i="2"/>
  <c r="AK47" i="2"/>
  <c r="AJ47" i="2"/>
  <c r="AI47" i="2"/>
  <c r="AH47" i="2"/>
  <c r="AG47" i="2"/>
  <c r="AF47" i="2"/>
  <c r="AE47" i="2"/>
  <c r="AD47" i="2"/>
  <c r="AC47" i="2"/>
  <c r="AB47" i="2"/>
  <c r="AA47" i="2"/>
  <c r="Z47" i="2"/>
  <c r="Y47" i="2"/>
  <c r="X47" i="2"/>
  <c r="W47" i="2"/>
  <c r="V47" i="2"/>
  <c r="U47" i="2"/>
  <c r="T47" i="2"/>
  <c r="S47" i="2"/>
  <c r="R47" i="2"/>
  <c r="Q47" i="2"/>
  <c r="P47" i="2"/>
  <c r="O47" i="2"/>
  <c r="N47" i="2"/>
  <c r="M46" i="2"/>
  <c r="AT46" i="2"/>
  <c r="AS46" i="2"/>
  <c r="AR46" i="2"/>
  <c r="AQ46" i="2"/>
  <c r="AP46" i="2"/>
  <c r="AO46" i="2"/>
  <c r="AN46" i="2"/>
  <c r="AM46" i="2"/>
  <c r="AL46" i="2"/>
  <c r="AK46" i="2"/>
  <c r="AJ46" i="2"/>
  <c r="AI46" i="2"/>
  <c r="AH46" i="2"/>
  <c r="AG46" i="2"/>
  <c r="AF46" i="2"/>
  <c r="AE46" i="2"/>
  <c r="AD46" i="2"/>
  <c r="AC46" i="2"/>
  <c r="AB46" i="2"/>
  <c r="AA46" i="2"/>
  <c r="Z46" i="2"/>
  <c r="Y46" i="2"/>
  <c r="X46" i="2"/>
  <c r="W46" i="2"/>
  <c r="V46" i="2"/>
  <c r="U46" i="2"/>
  <c r="T46" i="2"/>
  <c r="S46" i="2"/>
  <c r="R46" i="2"/>
  <c r="Q46" i="2"/>
  <c r="P46" i="2"/>
  <c r="O46" i="2"/>
  <c r="N46" i="2"/>
  <c r="M45" i="2"/>
  <c r="AT45" i="2"/>
  <c r="AS45" i="2"/>
  <c r="AR45" i="2"/>
  <c r="AQ45" i="2"/>
  <c r="AP45" i="2"/>
  <c r="AO45" i="2"/>
  <c r="AN45" i="2"/>
  <c r="AM45" i="2"/>
  <c r="AL45" i="2"/>
  <c r="AK45" i="2"/>
  <c r="AJ45" i="2"/>
  <c r="AI45" i="2"/>
  <c r="AH45" i="2"/>
  <c r="AG45" i="2"/>
  <c r="AF45" i="2"/>
  <c r="AE45" i="2"/>
  <c r="AD45" i="2"/>
  <c r="AC45" i="2"/>
  <c r="AB45" i="2"/>
  <c r="AA45" i="2"/>
  <c r="Z45" i="2"/>
  <c r="Y45" i="2"/>
  <c r="X45" i="2"/>
  <c r="W45" i="2"/>
  <c r="V45" i="2"/>
  <c r="U45" i="2"/>
  <c r="T45" i="2"/>
  <c r="S45" i="2"/>
  <c r="R45" i="2"/>
  <c r="Q45" i="2"/>
  <c r="P45" i="2"/>
  <c r="O45" i="2"/>
  <c r="N45" i="2"/>
  <c r="M44" i="2"/>
  <c r="AT44" i="2"/>
  <c r="AS44" i="2"/>
  <c r="AR44" i="2"/>
  <c r="AQ44" i="2"/>
  <c r="AP44" i="2"/>
  <c r="AO44" i="2"/>
  <c r="AN44" i="2"/>
  <c r="AM44" i="2"/>
  <c r="AL44" i="2"/>
  <c r="AK44" i="2"/>
  <c r="AJ44" i="2"/>
  <c r="AI44" i="2"/>
  <c r="AH44" i="2"/>
  <c r="AG44" i="2"/>
  <c r="AF44" i="2"/>
  <c r="AE44" i="2"/>
  <c r="AD44" i="2"/>
  <c r="AC44" i="2"/>
  <c r="AB44" i="2"/>
  <c r="AA44" i="2"/>
  <c r="Z44" i="2"/>
  <c r="Y44" i="2"/>
  <c r="X44" i="2"/>
  <c r="W44" i="2"/>
  <c r="V44" i="2"/>
  <c r="U44" i="2"/>
  <c r="T44" i="2"/>
  <c r="S44" i="2"/>
  <c r="R44" i="2"/>
  <c r="Q44" i="2"/>
  <c r="P44" i="2"/>
  <c r="O44" i="2"/>
  <c r="N44" i="2"/>
  <c r="M43" i="2"/>
  <c r="AT43" i="2"/>
  <c r="AS43" i="2"/>
  <c r="AR43" i="2"/>
  <c r="AQ43" i="2"/>
  <c r="AP43" i="2"/>
  <c r="AO43" i="2"/>
  <c r="AN43" i="2"/>
  <c r="AM43" i="2"/>
  <c r="AL43" i="2"/>
  <c r="AK43" i="2"/>
  <c r="AJ43" i="2"/>
  <c r="AI43" i="2"/>
  <c r="AH43" i="2"/>
  <c r="AG43" i="2"/>
  <c r="AF43" i="2"/>
  <c r="AE43" i="2"/>
  <c r="AD43" i="2"/>
  <c r="AC43" i="2"/>
  <c r="AB43" i="2"/>
  <c r="AA43" i="2"/>
  <c r="Z43" i="2"/>
  <c r="Y43" i="2"/>
  <c r="X43" i="2"/>
  <c r="W43" i="2"/>
  <c r="V43" i="2"/>
  <c r="U43" i="2"/>
  <c r="T43" i="2"/>
  <c r="S43" i="2"/>
  <c r="R43" i="2"/>
  <c r="Q43" i="2"/>
  <c r="P43" i="2"/>
  <c r="O43" i="2"/>
  <c r="N43" i="2"/>
  <c r="M42" i="2"/>
  <c r="AT42" i="2"/>
  <c r="AS42" i="2"/>
  <c r="AR42" i="2"/>
  <c r="AQ42" i="2"/>
  <c r="AP42" i="2"/>
  <c r="AO42" i="2"/>
  <c r="AN42" i="2"/>
  <c r="AM42" i="2"/>
  <c r="AL42" i="2"/>
  <c r="AK42" i="2"/>
  <c r="AJ42" i="2"/>
  <c r="AI42" i="2"/>
  <c r="AH42" i="2"/>
  <c r="AG42" i="2"/>
  <c r="AF42" i="2"/>
  <c r="AE42" i="2"/>
  <c r="AD42" i="2"/>
  <c r="AC42" i="2"/>
  <c r="AB42" i="2"/>
  <c r="AA42" i="2"/>
  <c r="Z42" i="2"/>
  <c r="Y42" i="2"/>
  <c r="X42" i="2"/>
  <c r="W42" i="2"/>
  <c r="V42" i="2"/>
  <c r="U42" i="2"/>
  <c r="T42" i="2"/>
  <c r="S42" i="2"/>
  <c r="R42" i="2"/>
  <c r="Q42" i="2"/>
  <c r="P42" i="2"/>
  <c r="O42" i="2"/>
  <c r="N42" i="2"/>
  <c r="M41" i="2"/>
  <c r="AT41" i="2"/>
  <c r="AS41" i="2"/>
  <c r="AR41" i="2"/>
  <c r="AQ41" i="2"/>
  <c r="AP41" i="2"/>
  <c r="AO41" i="2"/>
  <c r="AN41" i="2"/>
  <c r="AM41" i="2"/>
  <c r="AL41" i="2"/>
  <c r="AK41" i="2"/>
  <c r="AJ41" i="2"/>
  <c r="AI41" i="2"/>
  <c r="AH41" i="2"/>
  <c r="AG41" i="2"/>
  <c r="AF41" i="2"/>
  <c r="AE41" i="2"/>
  <c r="AD41" i="2"/>
  <c r="AC41" i="2"/>
  <c r="AB41" i="2"/>
  <c r="AA41" i="2"/>
  <c r="Z41" i="2"/>
  <c r="Y41" i="2"/>
  <c r="X41" i="2"/>
  <c r="W41" i="2"/>
  <c r="V41" i="2"/>
  <c r="U41" i="2"/>
  <c r="T41" i="2"/>
  <c r="S41" i="2"/>
  <c r="R41" i="2"/>
  <c r="Q41" i="2"/>
  <c r="P41" i="2"/>
  <c r="O41" i="2"/>
  <c r="N41" i="2"/>
  <c r="M40" i="2"/>
  <c r="AT40" i="2"/>
  <c r="AS40" i="2"/>
  <c r="AR40" i="2"/>
  <c r="AQ40" i="2"/>
  <c r="AP40" i="2"/>
  <c r="AO40" i="2"/>
  <c r="AN40" i="2"/>
  <c r="AM40" i="2"/>
  <c r="AL40" i="2"/>
  <c r="AK40" i="2"/>
  <c r="AJ40" i="2"/>
  <c r="AI40" i="2"/>
  <c r="AH40" i="2"/>
  <c r="AG40" i="2"/>
  <c r="AF40" i="2"/>
  <c r="AE40" i="2"/>
  <c r="AD40" i="2"/>
  <c r="AC40" i="2"/>
  <c r="AB40" i="2"/>
  <c r="AA40" i="2"/>
  <c r="Z40" i="2"/>
  <c r="Y40" i="2"/>
  <c r="X40" i="2"/>
  <c r="W40" i="2"/>
  <c r="V40" i="2"/>
  <c r="U40" i="2"/>
  <c r="T40" i="2"/>
  <c r="S40" i="2"/>
  <c r="R40" i="2"/>
  <c r="Q40" i="2"/>
  <c r="P40" i="2"/>
  <c r="O40" i="2"/>
  <c r="N40" i="2"/>
  <c r="M39" i="2"/>
  <c r="AT39" i="2"/>
  <c r="AS39" i="2"/>
  <c r="AR39" i="2"/>
  <c r="AQ39" i="2"/>
  <c r="AP39" i="2"/>
  <c r="AO39" i="2"/>
  <c r="AN39" i="2"/>
  <c r="AM39" i="2"/>
  <c r="AL39" i="2"/>
  <c r="AK39" i="2"/>
  <c r="AJ39" i="2"/>
  <c r="AI39" i="2"/>
  <c r="AH39" i="2"/>
  <c r="AG39" i="2"/>
  <c r="AF39" i="2"/>
  <c r="AE39" i="2"/>
  <c r="AD39" i="2"/>
  <c r="AC39" i="2"/>
  <c r="AB39" i="2"/>
  <c r="AA39" i="2"/>
  <c r="Z39" i="2"/>
  <c r="Y39" i="2"/>
  <c r="X39" i="2"/>
  <c r="W39" i="2"/>
  <c r="V39" i="2"/>
  <c r="U39" i="2"/>
  <c r="T39" i="2"/>
  <c r="S39" i="2"/>
  <c r="R39" i="2"/>
  <c r="Q39" i="2"/>
  <c r="P39" i="2"/>
  <c r="O39" i="2"/>
  <c r="N39" i="2"/>
  <c r="M38" i="2"/>
  <c r="AT38" i="2"/>
  <c r="AS38" i="2"/>
  <c r="AR38" i="2"/>
  <c r="AQ38" i="2"/>
  <c r="AP38" i="2"/>
  <c r="AO38" i="2"/>
  <c r="AN38" i="2"/>
  <c r="AM38" i="2"/>
  <c r="AL38" i="2"/>
  <c r="AK38" i="2"/>
  <c r="AJ38" i="2"/>
  <c r="AI38" i="2"/>
  <c r="AH38" i="2"/>
  <c r="AG38" i="2"/>
  <c r="AF38" i="2"/>
  <c r="AE38" i="2"/>
  <c r="AD38" i="2"/>
  <c r="AC38" i="2"/>
  <c r="AB38" i="2"/>
  <c r="AA38" i="2"/>
  <c r="Z38" i="2"/>
  <c r="Y38" i="2"/>
  <c r="X38" i="2"/>
  <c r="W38" i="2"/>
  <c r="V38" i="2"/>
  <c r="U38" i="2"/>
  <c r="T38" i="2"/>
  <c r="S38" i="2"/>
  <c r="R38" i="2"/>
  <c r="Q38" i="2"/>
  <c r="P38" i="2"/>
  <c r="O38" i="2"/>
  <c r="N38" i="2"/>
  <c r="M37" i="2"/>
  <c r="AT37" i="2"/>
  <c r="AS37" i="2"/>
  <c r="AR37" i="2"/>
  <c r="AQ37" i="2"/>
  <c r="AP37" i="2"/>
  <c r="AO37" i="2"/>
  <c r="AN37" i="2"/>
  <c r="AM37" i="2"/>
  <c r="AL37" i="2"/>
  <c r="AK37" i="2"/>
  <c r="AJ37" i="2"/>
  <c r="AI37" i="2"/>
  <c r="AH37" i="2"/>
  <c r="AG37" i="2"/>
  <c r="AF37" i="2"/>
  <c r="AE37" i="2"/>
  <c r="AD37" i="2"/>
  <c r="AC37" i="2"/>
  <c r="AB37" i="2"/>
  <c r="AA37" i="2"/>
  <c r="Z37" i="2"/>
  <c r="Y37" i="2"/>
  <c r="X37" i="2"/>
  <c r="W37" i="2"/>
  <c r="V37" i="2"/>
  <c r="U37" i="2"/>
  <c r="T37" i="2"/>
  <c r="S37" i="2"/>
  <c r="R37" i="2"/>
  <c r="Q37" i="2"/>
  <c r="P37" i="2"/>
  <c r="O37" i="2"/>
  <c r="N37" i="2"/>
  <c r="M36" i="2"/>
  <c r="AT36" i="2"/>
  <c r="AS36" i="2"/>
  <c r="AR36" i="2"/>
  <c r="AQ36" i="2"/>
  <c r="AP36" i="2"/>
  <c r="AO36" i="2"/>
  <c r="AN36" i="2"/>
  <c r="AM36" i="2"/>
  <c r="AL36" i="2"/>
  <c r="AK36" i="2"/>
  <c r="AJ36" i="2"/>
  <c r="AI36" i="2"/>
  <c r="AH36" i="2"/>
  <c r="AG36" i="2"/>
  <c r="AF36" i="2"/>
  <c r="AE36" i="2"/>
  <c r="AD36" i="2"/>
  <c r="AC36" i="2"/>
  <c r="AB36" i="2"/>
  <c r="AA36" i="2"/>
  <c r="Z36" i="2"/>
  <c r="Y36" i="2"/>
  <c r="X36" i="2"/>
  <c r="W36" i="2"/>
  <c r="V36" i="2"/>
  <c r="U36" i="2"/>
  <c r="T36" i="2"/>
  <c r="S36" i="2"/>
  <c r="R36" i="2"/>
  <c r="Q36" i="2"/>
  <c r="P36" i="2"/>
  <c r="O36" i="2"/>
  <c r="N36" i="2"/>
  <c r="M35" i="2"/>
  <c r="AT35" i="2"/>
  <c r="AS35" i="2"/>
  <c r="AR35" i="2"/>
  <c r="AQ35" i="2"/>
  <c r="AP35" i="2"/>
  <c r="AO35" i="2"/>
  <c r="AN35" i="2"/>
  <c r="AM35" i="2"/>
  <c r="AL35" i="2"/>
  <c r="AK35" i="2"/>
  <c r="AJ35" i="2"/>
  <c r="AI35" i="2"/>
  <c r="AH35" i="2"/>
  <c r="AG35" i="2"/>
  <c r="AF35" i="2"/>
  <c r="AE35" i="2"/>
  <c r="AD35" i="2"/>
  <c r="AC35" i="2"/>
  <c r="AB35" i="2"/>
  <c r="AA35" i="2"/>
  <c r="Z35" i="2"/>
  <c r="Y35" i="2"/>
  <c r="X35" i="2"/>
  <c r="W35" i="2"/>
  <c r="V35" i="2"/>
  <c r="U35" i="2"/>
  <c r="T35" i="2"/>
  <c r="S35" i="2"/>
  <c r="R35" i="2"/>
  <c r="Q35" i="2"/>
  <c r="P35" i="2"/>
  <c r="O35" i="2"/>
  <c r="N35" i="2"/>
  <c r="M34" i="2"/>
  <c r="AE9" i="2"/>
  <c r="AF9" i="2"/>
  <c r="AG9" i="2"/>
  <c r="AH9" i="2"/>
  <c r="AI9" i="2"/>
  <c r="AJ9" i="2"/>
  <c r="AK9" i="2"/>
  <c r="AL9" i="2"/>
  <c r="AM9" i="2"/>
  <c r="AN9" i="2"/>
  <c r="AO9" i="2"/>
  <c r="AP9" i="2"/>
  <c r="AQ9" i="2"/>
  <c r="AR9" i="2"/>
  <c r="AS9" i="2"/>
  <c r="AT9" i="2"/>
  <c r="AT34" i="2"/>
  <c r="AS34" i="2"/>
  <c r="AR34" i="2"/>
  <c r="AQ34" i="2"/>
  <c r="AP34" i="2"/>
  <c r="AO34" i="2"/>
  <c r="AN34" i="2"/>
  <c r="AM34" i="2"/>
  <c r="AL34" i="2"/>
  <c r="AK34" i="2"/>
  <c r="AJ34" i="2"/>
  <c r="AI34" i="2"/>
  <c r="AH34" i="2"/>
  <c r="AG34" i="2"/>
  <c r="AF34" i="2"/>
  <c r="AE34" i="2"/>
  <c r="AD9" i="2"/>
  <c r="AD34" i="2"/>
  <c r="AC9" i="2"/>
  <c r="AC34" i="2"/>
  <c r="AB9" i="2"/>
  <c r="AB34" i="2"/>
  <c r="AA9" i="2"/>
  <c r="AA34" i="2"/>
  <c r="Z9" i="2"/>
  <c r="Z34" i="2"/>
  <c r="Y9" i="2"/>
  <c r="Y34" i="2"/>
  <c r="X9" i="2"/>
  <c r="X34" i="2"/>
  <c r="W9" i="2"/>
  <c r="W34" i="2"/>
  <c r="V9" i="2"/>
  <c r="V34" i="2"/>
  <c r="U9" i="2"/>
  <c r="U34" i="2"/>
  <c r="T9" i="2"/>
  <c r="T34" i="2"/>
  <c r="S9" i="2"/>
  <c r="S34" i="2"/>
  <c r="R9" i="2"/>
  <c r="R34" i="2"/>
  <c r="Q9" i="2"/>
  <c r="Q34" i="2"/>
  <c r="P9" i="2"/>
  <c r="P34" i="2"/>
  <c r="O34" i="2"/>
  <c r="N34" i="2"/>
  <c r="AT33" i="2"/>
  <c r="AS33" i="2"/>
  <c r="AR33" i="2"/>
  <c r="AQ33" i="2"/>
  <c r="AP33" i="2"/>
  <c r="AO33" i="2"/>
  <c r="AN33" i="2"/>
  <c r="AM33" i="2"/>
  <c r="AL33" i="2"/>
  <c r="AK33" i="2"/>
  <c r="AJ33" i="2"/>
  <c r="AI33" i="2"/>
  <c r="AH33" i="2"/>
  <c r="AG33" i="2"/>
  <c r="AF33" i="2"/>
  <c r="AE33" i="2"/>
  <c r="AD33" i="2"/>
  <c r="AC33" i="2"/>
  <c r="AB33" i="2"/>
  <c r="AA33" i="2"/>
  <c r="Z33" i="2"/>
  <c r="Y33" i="2"/>
  <c r="X33" i="2"/>
  <c r="W33" i="2"/>
  <c r="V33" i="2"/>
  <c r="U33" i="2"/>
  <c r="T33" i="2"/>
  <c r="S33" i="2"/>
  <c r="R33" i="2"/>
  <c r="Q33" i="2"/>
  <c r="P33" i="2"/>
  <c r="O33" i="2"/>
  <c r="N33" i="2"/>
  <c r="AT32" i="2"/>
  <c r="AS32" i="2"/>
  <c r="AR32" i="2"/>
  <c r="AQ32" i="2"/>
  <c r="AP32" i="2"/>
  <c r="AO32" i="2"/>
  <c r="AN32" i="2"/>
  <c r="AM32" i="2"/>
  <c r="AL32" i="2"/>
  <c r="AK32" i="2"/>
  <c r="AJ32" i="2"/>
  <c r="AI32" i="2"/>
  <c r="AH32" i="2"/>
  <c r="AG32" i="2"/>
  <c r="AF32" i="2"/>
  <c r="AE32" i="2"/>
  <c r="AD32" i="2"/>
  <c r="AC32" i="2"/>
  <c r="AB32" i="2"/>
  <c r="AA32" i="2"/>
  <c r="Z32" i="2"/>
  <c r="Y32" i="2"/>
  <c r="X32" i="2"/>
  <c r="W32" i="2"/>
  <c r="V32" i="2"/>
  <c r="U32" i="2"/>
  <c r="T32" i="2"/>
  <c r="S32" i="2"/>
  <c r="R32" i="2"/>
  <c r="Q32" i="2"/>
  <c r="P32" i="2"/>
  <c r="O32" i="2"/>
  <c r="N32" i="2"/>
  <c r="AT31" i="2"/>
  <c r="AS31" i="2"/>
  <c r="AR31" i="2"/>
  <c r="AQ31" i="2"/>
  <c r="AP31" i="2"/>
  <c r="AO31" i="2"/>
  <c r="AN31" i="2"/>
  <c r="AM31" i="2"/>
  <c r="AL31" i="2"/>
  <c r="AK31" i="2"/>
  <c r="AJ31" i="2"/>
  <c r="AI31" i="2"/>
  <c r="AH31" i="2"/>
  <c r="AG31" i="2"/>
  <c r="AF31" i="2"/>
  <c r="AE31" i="2"/>
  <c r="AD31" i="2"/>
  <c r="AC31" i="2"/>
  <c r="AB31" i="2"/>
  <c r="AA31" i="2"/>
  <c r="Z31" i="2"/>
  <c r="Y31" i="2"/>
  <c r="X31" i="2"/>
  <c r="W31" i="2"/>
  <c r="V31" i="2"/>
  <c r="U31" i="2"/>
  <c r="T31" i="2"/>
  <c r="S31" i="2"/>
  <c r="R31" i="2"/>
  <c r="Q31" i="2"/>
  <c r="P31" i="2"/>
  <c r="O31" i="2"/>
  <c r="N31" i="2"/>
  <c r="AT30" i="2"/>
  <c r="AS30" i="2"/>
  <c r="AR30" i="2"/>
  <c r="AQ30" i="2"/>
  <c r="AP30" i="2"/>
  <c r="AO30" i="2"/>
  <c r="AN30" i="2"/>
  <c r="AM30" i="2"/>
  <c r="AL30" i="2"/>
  <c r="AK30" i="2"/>
  <c r="AJ30" i="2"/>
  <c r="AI30" i="2"/>
  <c r="AH30" i="2"/>
  <c r="AG30" i="2"/>
  <c r="AF30" i="2"/>
  <c r="AE30" i="2"/>
  <c r="AD30" i="2"/>
  <c r="AC30" i="2"/>
  <c r="AB30" i="2"/>
  <c r="AA30" i="2"/>
  <c r="Z30" i="2"/>
  <c r="Y30" i="2"/>
  <c r="X30" i="2"/>
  <c r="W30" i="2"/>
  <c r="V30" i="2"/>
  <c r="U30" i="2"/>
  <c r="T30" i="2"/>
  <c r="S30" i="2"/>
  <c r="R30" i="2"/>
  <c r="Q30" i="2"/>
  <c r="P30" i="2"/>
  <c r="O30" i="2"/>
  <c r="N30" i="2"/>
  <c r="AT29" i="2"/>
  <c r="AS29" i="2"/>
  <c r="AR29" i="2"/>
  <c r="AQ29" i="2"/>
  <c r="AP29" i="2"/>
  <c r="AO29" i="2"/>
  <c r="AN29" i="2"/>
  <c r="AM29" i="2"/>
  <c r="AL29" i="2"/>
  <c r="AK29" i="2"/>
  <c r="AJ29" i="2"/>
  <c r="AI29" i="2"/>
  <c r="AH29" i="2"/>
  <c r="AG29" i="2"/>
  <c r="AF29" i="2"/>
  <c r="AE29" i="2"/>
  <c r="AD29" i="2"/>
  <c r="AC29" i="2"/>
  <c r="AB29" i="2"/>
  <c r="AA29" i="2"/>
  <c r="Z29" i="2"/>
  <c r="Y29" i="2"/>
  <c r="X29" i="2"/>
  <c r="W29" i="2"/>
  <c r="V29" i="2"/>
  <c r="U29" i="2"/>
  <c r="T29" i="2"/>
  <c r="S29" i="2"/>
  <c r="R29" i="2"/>
  <c r="Q29" i="2"/>
  <c r="P29" i="2"/>
  <c r="O29" i="2"/>
  <c r="N29" i="2"/>
  <c r="AT28" i="2"/>
  <c r="AS28" i="2"/>
  <c r="AR28" i="2"/>
  <c r="AQ28" i="2"/>
  <c r="AP28" i="2"/>
  <c r="AO28" i="2"/>
  <c r="AN28" i="2"/>
  <c r="AM28" i="2"/>
  <c r="AL28" i="2"/>
  <c r="AK28" i="2"/>
  <c r="AJ28" i="2"/>
  <c r="AI28" i="2"/>
  <c r="AH28" i="2"/>
  <c r="AG28" i="2"/>
  <c r="AF28" i="2"/>
  <c r="AE28" i="2"/>
  <c r="AD28" i="2"/>
  <c r="AC28" i="2"/>
  <c r="AB28" i="2"/>
  <c r="AA28" i="2"/>
  <c r="Z28" i="2"/>
  <c r="Y28" i="2"/>
  <c r="X28" i="2"/>
  <c r="W28" i="2"/>
  <c r="V28" i="2"/>
  <c r="U28" i="2"/>
  <c r="T28" i="2"/>
  <c r="S28" i="2"/>
  <c r="R28" i="2"/>
  <c r="Q28" i="2"/>
  <c r="P28" i="2"/>
  <c r="O28" i="2"/>
  <c r="N28" i="2"/>
  <c r="AT27" i="2"/>
  <c r="AS27" i="2"/>
  <c r="AR27" i="2"/>
  <c r="AQ27" i="2"/>
  <c r="AP27" i="2"/>
  <c r="AO27" i="2"/>
  <c r="AN27" i="2"/>
  <c r="AM27" i="2"/>
  <c r="AL27" i="2"/>
  <c r="AK27" i="2"/>
  <c r="AJ27" i="2"/>
  <c r="AI27" i="2"/>
  <c r="AH27" i="2"/>
  <c r="AG27" i="2"/>
  <c r="AF27" i="2"/>
  <c r="AE27" i="2"/>
  <c r="AD27" i="2"/>
  <c r="AC27" i="2"/>
  <c r="AB27" i="2"/>
  <c r="AA27" i="2"/>
  <c r="Z27" i="2"/>
  <c r="Y27" i="2"/>
  <c r="X27" i="2"/>
  <c r="W27" i="2"/>
  <c r="V27" i="2"/>
  <c r="U27" i="2"/>
  <c r="T27" i="2"/>
  <c r="S27" i="2"/>
  <c r="R27" i="2"/>
  <c r="Q27" i="2"/>
  <c r="P27" i="2"/>
  <c r="O27" i="2"/>
  <c r="N27" i="2"/>
  <c r="AT26" i="2"/>
  <c r="AS26" i="2"/>
  <c r="AR26" i="2"/>
  <c r="AQ26" i="2"/>
  <c r="AP26" i="2"/>
  <c r="AO26" i="2"/>
  <c r="AN26" i="2"/>
  <c r="AM26" i="2"/>
  <c r="AL26" i="2"/>
  <c r="AK26" i="2"/>
  <c r="AJ26" i="2"/>
  <c r="AI26" i="2"/>
  <c r="AH26" i="2"/>
  <c r="AG26" i="2"/>
  <c r="AF26" i="2"/>
  <c r="AE26" i="2"/>
  <c r="AD26" i="2"/>
  <c r="AC26" i="2"/>
  <c r="AB26" i="2"/>
  <c r="AA26" i="2"/>
  <c r="Z26" i="2"/>
  <c r="Y26" i="2"/>
  <c r="X26" i="2"/>
  <c r="W26" i="2"/>
  <c r="V26" i="2"/>
  <c r="U26" i="2"/>
  <c r="T26" i="2"/>
  <c r="S26" i="2"/>
  <c r="R26" i="2"/>
  <c r="Q26" i="2"/>
  <c r="P26" i="2"/>
  <c r="O26" i="2"/>
  <c r="N26" i="2"/>
  <c r="AT25" i="2"/>
  <c r="AS25" i="2"/>
  <c r="AR25" i="2"/>
  <c r="AQ25" i="2"/>
  <c r="AP25" i="2"/>
  <c r="AO25" i="2"/>
  <c r="AN25" i="2"/>
  <c r="AM25" i="2"/>
  <c r="AL25" i="2"/>
  <c r="AK25" i="2"/>
  <c r="AJ25" i="2"/>
  <c r="AI25" i="2"/>
  <c r="AH25" i="2"/>
  <c r="AG25" i="2"/>
  <c r="AF25" i="2"/>
  <c r="AE25" i="2"/>
  <c r="AD25" i="2"/>
  <c r="AC25" i="2"/>
  <c r="AB25" i="2"/>
  <c r="AA25" i="2"/>
  <c r="Z25" i="2"/>
  <c r="Y25" i="2"/>
  <c r="X25" i="2"/>
  <c r="W25" i="2"/>
  <c r="V25" i="2"/>
  <c r="U25" i="2"/>
  <c r="T25" i="2"/>
  <c r="S25" i="2"/>
  <c r="R25" i="2"/>
  <c r="Q25" i="2"/>
  <c r="P25" i="2"/>
  <c r="O25" i="2"/>
  <c r="N25" i="2"/>
  <c r="AT24" i="2"/>
  <c r="AS24" i="2"/>
  <c r="AR24" i="2"/>
  <c r="AQ24" i="2"/>
  <c r="AP24" i="2"/>
  <c r="AO24" i="2"/>
  <c r="AN24" i="2"/>
  <c r="AM24" i="2"/>
  <c r="AL24" i="2"/>
  <c r="AK24" i="2"/>
  <c r="AJ24" i="2"/>
  <c r="AI24" i="2"/>
  <c r="AH24" i="2"/>
  <c r="AG24" i="2"/>
  <c r="AF24" i="2"/>
  <c r="AE24" i="2"/>
  <c r="AD24" i="2"/>
  <c r="AC24" i="2"/>
  <c r="AB24" i="2"/>
  <c r="AA24" i="2"/>
  <c r="Z24" i="2"/>
  <c r="Y24" i="2"/>
  <c r="X24" i="2"/>
  <c r="W24" i="2"/>
  <c r="V24" i="2"/>
  <c r="U24" i="2"/>
  <c r="T24" i="2"/>
  <c r="S24" i="2"/>
  <c r="R24" i="2"/>
  <c r="Q24" i="2"/>
  <c r="P24" i="2"/>
  <c r="O24" i="2"/>
  <c r="N24" i="2"/>
  <c r="AT23" i="2"/>
  <c r="AS23" i="2"/>
  <c r="AR23" i="2"/>
  <c r="AQ23" i="2"/>
  <c r="AP23" i="2"/>
  <c r="AO23" i="2"/>
  <c r="AN23" i="2"/>
  <c r="AM23" i="2"/>
  <c r="AL23" i="2"/>
  <c r="AK23" i="2"/>
  <c r="AJ23" i="2"/>
  <c r="AI23" i="2"/>
  <c r="AH23" i="2"/>
  <c r="AG23" i="2"/>
  <c r="AF23" i="2"/>
  <c r="AE23" i="2"/>
  <c r="AD23" i="2"/>
  <c r="AC23" i="2"/>
  <c r="AB23" i="2"/>
  <c r="AA23" i="2"/>
  <c r="Z23" i="2"/>
  <c r="Y23" i="2"/>
  <c r="X23" i="2"/>
  <c r="W23" i="2"/>
  <c r="V23" i="2"/>
  <c r="U23" i="2"/>
  <c r="T23" i="2"/>
  <c r="S23" i="2"/>
  <c r="R23" i="2"/>
  <c r="Q23" i="2"/>
  <c r="P23" i="2"/>
  <c r="O23" i="2"/>
  <c r="N23" i="2"/>
  <c r="AT22" i="2"/>
  <c r="AS22" i="2"/>
  <c r="AR22" i="2"/>
  <c r="AQ22" i="2"/>
  <c r="AP22" i="2"/>
  <c r="AO22" i="2"/>
  <c r="AN22" i="2"/>
  <c r="AM22" i="2"/>
  <c r="AL22" i="2"/>
  <c r="AK22" i="2"/>
  <c r="AJ22" i="2"/>
  <c r="AI22" i="2"/>
  <c r="AH22" i="2"/>
  <c r="AG22" i="2"/>
  <c r="AF22" i="2"/>
  <c r="AE22" i="2"/>
  <c r="AD22" i="2"/>
  <c r="AC22" i="2"/>
  <c r="AB22" i="2"/>
  <c r="AA22" i="2"/>
  <c r="Z22" i="2"/>
  <c r="Y22" i="2"/>
  <c r="X22" i="2"/>
  <c r="W22" i="2"/>
  <c r="V22" i="2"/>
  <c r="U22" i="2"/>
  <c r="T22" i="2"/>
  <c r="S22" i="2"/>
  <c r="R22" i="2"/>
  <c r="Q22" i="2"/>
  <c r="P22" i="2"/>
  <c r="O22" i="2"/>
  <c r="N22" i="2"/>
  <c r="AT21" i="2"/>
  <c r="AS21" i="2"/>
  <c r="AR21" i="2"/>
  <c r="AQ21" i="2"/>
  <c r="AP21" i="2"/>
  <c r="AO21" i="2"/>
  <c r="AN21" i="2"/>
  <c r="AM21" i="2"/>
  <c r="AL21" i="2"/>
  <c r="AK21" i="2"/>
  <c r="AJ21" i="2"/>
  <c r="AI21" i="2"/>
  <c r="AH21" i="2"/>
  <c r="AG21" i="2"/>
  <c r="AF21" i="2"/>
  <c r="AE21" i="2"/>
  <c r="AD21" i="2"/>
  <c r="AC21" i="2"/>
  <c r="AB21" i="2"/>
  <c r="AA21" i="2"/>
  <c r="Z21" i="2"/>
  <c r="Y21" i="2"/>
  <c r="X21" i="2"/>
  <c r="W21" i="2"/>
  <c r="V21" i="2"/>
  <c r="U21" i="2"/>
  <c r="T21" i="2"/>
  <c r="S21" i="2"/>
  <c r="R21" i="2"/>
  <c r="Q21" i="2"/>
  <c r="P21" i="2"/>
  <c r="O21" i="2"/>
  <c r="N21" i="2"/>
  <c r="AT20" i="2"/>
  <c r="AS20" i="2"/>
  <c r="AR20" i="2"/>
  <c r="AQ20" i="2"/>
  <c r="AP20" i="2"/>
  <c r="AO20" i="2"/>
  <c r="AN20" i="2"/>
  <c r="AM20" i="2"/>
  <c r="AL20" i="2"/>
  <c r="AK20" i="2"/>
  <c r="AJ20" i="2"/>
  <c r="AI20" i="2"/>
  <c r="AH20" i="2"/>
  <c r="AG20" i="2"/>
  <c r="AF20" i="2"/>
  <c r="AE20" i="2"/>
  <c r="AD20" i="2"/>
  <c r="AC20" i="2"/>
  <c r="AB20" i="2"/>
  <c r="AA20" i="2"/>
  <c r="Z20" i="2"/>
  <c r="Y20" i="2"/>
  <c r="X20" i="2"/>
  <c r="W20" i="2"/>
  <c r="V20" i="2"/>
  <c r="U20" i="2"/>
  <c r="T20" i="2"/>
  <c r="S20" i="2"/>
  <c r="R20" i="2"/>
  <c r="Q20" i="2"/>
  <c r="P20" i="2"/>
  <c r="O20" i="2"/>
  <c r="N20" i="2"/>
  <c r="AT19" i="2"/>
  <c r="AS19" i="2"/>
  <c r="AR19" i="2"/>
  <c r="AQ19" i="2"/>
  <c r="AP19" i="2"/>
  <c r="AO19" i="2"/>
  <c r="AN19" i="2"/>
  <c r="AM19" i="2"/>
  <c r="AL19" i="2"/>
  <c r="AK19" i="2"/>
  <c r="AJ19" i="2"/>
  <c r="AI19" i="2"/>
  <c r="AH19" i="2"/>
  <c r="AG19" i="2"/>
  <c r="AF19" i="2"/>
  <c r="AE19" i="2"/>
  <c r="AD19" i="2"/>
  <c r="AC19" i="2"/>
  <c r="AB19" i="2"/>
  <c r="AA19" i="2"/>
  <c r="Z19" i="2"/>
  <c r="Y19" i="2"/>
  <c r="X19" i="2"/>
  <c r="W19" i="2"/>
  <c r="V19" i="2"/>
  <c r="U19" i="2"/>
  <c r="T19" i="2"/>
  <c r="S19" i="2"/>
  <c r="R19" i="2"/>
  <c r="Q19" i="2"/>
  <c r="P19" i="2"/>
  <c r="O19" i="2"/>
  <c r="N19" i="2"/>
  <c r="AT18" i="2"/>
  <c r="AS18" i="2"/>
  <c r="AR18" i="2"/>
  <c r="AQ18" i="2"/>
  <c r="AP18" i="2"/>
  <c r="AO18" i="2"/>
  <c r="AN18" i="2"/>
  <c r="AM18" i="2"/>
  <c r="AL18" i="2"/>
  <c r="AK18" i="2"/>
  <c r="AJ18" i="2"/>
  <c r="AI18" i="2"/>
  <c r="AH18" i="2"/>
  <c r="AG18" i="2"/>
  <c r="AF18" i="2"/>
  <c r="AE18" i="2"/>
  <c r="AD18" i="2"/>
  <c r="AC18" i="2"/>
  <c r="AB18" i="2"/>
  <c r="AA18" i="2"/>
  <c r="Z18" i="2"/>
  <c r="Y18" i="2"/>
  <c r="X18" i="2"/>
  <c r="W18" i="2"/>
  <c r="V18" i="2"/>
  <c r="U18" i="2"/>
  <c r="T18" i="2"/>
  <c r="S18" i="2"/>
  <c r="R18" i="2"/>
  <c r="Q18" i="2"/>
  <c r="P18" i="2"/>
  <c r="O18" i="2"/>
  <c r="N18" i="2"/>
  <c r="AT17" i="2"/>
  <c r="AS17" i="2"/>
  <c r="AR17" i="2"/>
  <c r="AQ17" i="2"/>
  <c r="AP17" i="2"/>
  <c r="AO17" i="2"/>
  <c r="AN17" i="2"/>
  <c r="AM17" i="2"/>
  <c r="AL17" i="2"/>
  <c r="AK17" i="2"/>
  <c r="AJ17" i="2"/>
  <c r="AI17" i="2"/>
  <c r="AH17" i="2"/>
  <c r="AG17" i="2"/>
  <c r="AF17" i="2"/>
  <c r="AE17" i="2"/>
  <c r="AD17" i="2"/>
  <c r="AC17" i="2"/>
  <c r="AB17" i="2"/>
  <c r="AA17" i="2"/>
  <c r="Z17" i="2"/>
  <c r="Y17" i="2"/>
  <c r="X17" i="2"/>
  <c r="W17" i="2"/>
  <c r="V17" i="2"/>
  <c r="U17" i="2"/>
  <c r="T17" i="2"/>
  <c r="S17" i="2"/>
  <c r="R17" i="2"/>
  <c r="Q17" i="2"/>
  <c r="P17" i="2"/>
  <c r="O17" i="2"/>
  <c r="N17" i="2"/>
  <c r="AT16" i="2"/>
  <c r="AS16" i="2"/>
  <c r="AR16" i="2"/>
  <c r="AQ16" i="2"/>
  <c r="AP16" i="2"/>
  <c r="AO16" i="2"/>
  <c r="AN16" i="2"/>
  <c r="AM16" i="2"/>
  <c r="AL16" i="2"/>
  <c r="AK16" i="2"/>
  <c r="AJ16" i="2"/>
  <c r="AI16" i="2"/>
  <c r="AH16" i="2"/>
  <c r="AG16" i="2"/>
  <c r="AF16" i="2"/>
  <c r="AE16" i="2"/>
  <c r="AD16" i="2"/>
  <c r="AC16" i="2"/>
  <c r="AB16" i="2"/>
  <c r="AA16" i="2"/>
  <c r="Z16" i="2"/>
  <c r="Y16" i="2"/>
  <c r="X16" i="2"/>
  <c r="W16" i="2"/>
  <c r="V16" i="2"/>
  <c r="U16" i="2"/>
  <c r="T16" i="2"/>
  <c r="S16" i="2"/>
  <c r="R16" i="2"/>
  <c r="Q16" i="2"/>
  <c r="P16" i="2"/>
  <c r="O16" i="2"/>
  <c r="N16" i="2"/>
  <c r="AT15" i="2"/>
  <c r="AS15" i="2"/>
  <c r="AR15" i="2"/>
  <c r="AQ15" i="2"/>
  <c r="AP15" i="2"/>
  <c r="AO15" i="2"/>
  <c r="AN15" i="2"/>
  <c r="AM15" i="2"/>
  <c r="AL15" i="2"/>
  <c r="AK15" i="2"/>
  <c r="AJ15" i="2"/>
  <c r="AI15" i="2"/>
  <c r="AH15" i="2"/>
  <c r="AG15" i="2"/>
  <c r="AF15" i="2"/>
  <c r="AE15" i="2"/>
  <c r="AD15" i="2"/>
  <c r="AC15" i="2"/>
  <c r="AB15" i="2"/>
  <c r="AA15" i="2"/>
  <c r="Z15" i="2"/>
  <c r="Y15" i="2"/>
  <c r="X15" i="2"/>
  <c r="W15" i="2"/>
  <c r="V15" i="2"/>
  <c r="U15" i="2"/>
  <c r="T15" i="2"/>
  <c r="S15" i="2"/>
  <c r="R15" i="2"/>
  <c r="Q15" i="2"/>
  <c r="P15" i="2"/>
  <c r="O15" i="2"/>
  <c r="N15" i="2"/>
  <c r="AT14" i="2"/>
  <c r="AS14" i="2"/>
  <c r="AR14" i="2"/>
  <c r="AQ14" i="2"/>
  <c r="AP14" i="2"/>
  <c r="AO14" i="2"/>
  <c r="AN14" i="2"/>
  <c r="AM14" i="2"/>
  <c r="AL14" i="2"/>
  <c r="AK14" i="2"/>
  <c r="AJ14" i="2"/>
  <c r="AI14" i="2"/>
  <c r="AH14" i="2"/>
  <c r="AG14" i="2"/>
  <c r="AF14" i="2"/>
  <c r="AE14" i="2"/>
  <c r="AD14" i="2"/>
  <c r="AC14" i="2"/>
  <c r="AB14" i="2"/>
  <c r="AA14" i="2"/>
  <c r="Z14" i="2"/>
  <c r="Y14" i="2"/>
  <c r="X14" i="2"/>
  <c r="W14" i="2"/>
  <c r="V14" i="2"/>
  <c r="U14" i="2"/>
  <c r="T14" i="2"/>
  <c r="S14" i="2"/>
  <c r="R14" i="2"/>
  <c r="Q14" i="2"/>
  <c r="P14" i="2"/>
  <c r="O14" i="2"/>
  <c r="N14" i="2"/>
  <c r="AT13" i="2"/>
  <c r="AS13" i="2"/>
  <c r="AR13" i="2"/>
  <c r="AQ13" i="2"/>
  <c r="AP13" i="2"/>
  <c r="AO13" i="2"/>
  <c r="AN13" i="2"/>
  <c r="AM13" i="2"/>
  <c r="AL13" i="2"/>
  <c r="AK13" i="2"/>
  <c r="AJ13" i="2"/>
  <c r="AI13" i="2"/>
  <c r="AH13" i="2"/>
  <c r="AG13" i="2"/>
  <c r="AF13" i="2"/>
  <c r="AE13" i="2"/>
  <c r="AD13" i="2"/>
  <c r="AC13" i="2"/>
  <c r="AB13" i="2"/>
  <c r="AA13" i="2"/>
  <c r="Z13" i="2"/>
  <c r="Y13" i="2"/>
  <c r="X13" i="2"/>
  <c r="W13" i="2"/>
  <c r="V13" i="2"/>
  <c r="U13" i="2"/>
  <c r="T13" i="2"/>
  <c r="S13" i="2"/>
  <c r="R13" i="2"/>
  <c r="Q13" i="2"/>
  <c r="P13" i="2"/>
  <c r="O13" i="2"/>
  <c r="N13" i="2"/>
  <c r="AT12" i="2"/>
  <c r="AS12" i="2"/>
  <c r="AR12" i="2"/>
  <c r="AQ12" i="2"/>
  <c r="AP12" i="2"/>
  <c r="AO12" i="2"/>
  <c r="AN12" i="2"/>
  <c r="AM12" i="2"/>
  <c r="AL12" i="2"/>
  <c r="AK12" i="2"/>
  <c r="AJ12" i="2"/>
  <c r="AI12" i="2"/>
  <c r="AH12" i="2"/>
  <c r="AG12" i="2"/>
  <c r="AF12" i="2"/>
  <c r="AE12" i="2"/>
  <c r="AD12" i="2"/>
  <c r="AC12" i="2"/>
  <c r="AB12" i="2"/>
  <c r="AA12" i="2"/>
  <c r="Z12" i="2"/>
  <c r="Y12" i="2"/>
  <c r="X12" i="2"/>
  <c r="W12" i="2"/>
  <c r="V12" i="2"/>
  <c r="U12" i="2"/>
  <c r="T12" i="2"/>
  <c r="S12" i="2"/>
  <c r="R12" i="2"/>
  <c r="Q12" i="2"/>
  <c r="P12" i="2"/>
  <c r="O12" i="2"/>
  <c r="N12" i="2"/>
  <c r="AT11" i="2"/>
  <c r="AS11" i="2"/>
  <c r="AR11" i="2"/>
  <c r="AQ11" i="2"/>
  <c r="AP11" i="2"/>
  <c r="AO11" i="2"/>
  <c r="AN11" i="2"/>
  <c r="AM11" i="2"/>
  <c r="AL11" i="2"/>
  <c r="AK11" i="2"/>
  <c r="AJ11" i="2"/>
  <c r="AI11" i="2"/>
  <c r="AH11" i="2"/>
  <c r="AG11" i="2"/>
  <c r="AF11" i="2"/>
  <c r="AE11" i="2"/>
  <c r="AD11" i="2"/>
  <c r="AC11" i="2"/>
  <c r="AB11" i="2"/>
  <c r="AA11" i="2"/>
  <c r="Z11" i="2"/>
  <c r="Y11" i="2"/>
  <c r="X11" i="2"/>
  <c r="W11" i="2"/>
  <c r="V11" i="2"/>
  <c r="U11" i="2"/>
  <c r="T11" i="2"/>
  <c r="S11" i="2"/>
  <c r="R11" i="2"/>
  <c r="Q11" i="2"/>
  <c r="P11" i="2"/>
  <c r="O11" i="2"/>
  <c r="N11" i="2"/>
  <c r="AT10" i="2"/>
  <c r="AS10" i="2"/>
  <c r="AR10" i="2"/>
  <c r="AQ10" i="2"/>
  <c r="AP10" i="2"/>
  <c r="AO10" i="2"/>
  <c r="AN10" i="2"/>
  <c r="AM10" i="2"/>
  <c r="AL10" i="2"/>
  <c r="AK10" i="2"/>
  <c r="AJ10" i="2"/>
  <c r="AI10" i="2"/>
  <c r="AH10" i="2"/>
  <c r="AG10" i="2"/>
  <c r="AF10" i="2"/>
  <c r="AE10" i="2"/>
  <c r="AD10" i="2"/>
  <c r="AC10" i="2"/>
  <c r="AB10" i="2"/>
  <c r="AA10" i="2"/>
  <c r="Z10" i="2"/>
  <c r="Y10" i="2"/>
  <c r="X10" i="2"/>
  <c r="W10" i="2"/>
  <c r="V10" i="2"/>
  <c r="U10" i="2"/>
  <c r="T10" i="2"/>
  <c r="S10" i="2"/>
  <c r="R10" i="2"/>
  <c r="Q10" i="2"/>
  <c r="P10" i="2"/>
  <c r="O10" i="2"/>
  <c r="M8" i="2"/>
  <c r="AT7" i="2"/>
  <c r="AS7" i="2"/>
  <c r="AR7" i="2"/>
  <c r="AQ7" i="2"/>
  <c r="AP7" i="2"/>
  <c r="AO7" i="2"/>
  <c r="AN7" i="2"/>
  <c r="AM7" i="2"/>
  <c r="AL7" i="2"/>
  <c r="AK7" i="2"/>
  <c r="AJ7" i="2"/>
  <c r="AI7" i="2"/>
  <c r="AH7" i="2"/>
  <c r="AG7" i="2"/>
  <c r="AF7" i="2"/>
  <c r="AE7" i="2"/>
  <c r="AD7" i="2"/>
  <c r="AC7" i="2"/>
  <c r="AB7" i="2"/>
  <c r="AA7" i="2"/>
  <c r="Z7" i="2"/>
  <c r="Y7" i="2"/>
  <c r="X7" i="2"/>
  <c r="W7" i="2"/>
  <c r="V7" i="2"/>
  <c r="U7" i="2"/>
  <c r="T7" i="2"/>
  <c r="S7" i="2"/>
  <c r="R7" i="2"/>
  <c r="Q7" i="2"/>
  <c r="P7" i="2"/>
  <c r="L6" i="2"/>
  <c r="K6" i="2"/>
  <c r="AI5" i="2"/>
  <c r="AH5" i="2"/>
  <c r="AB5" i="2"/>
  <c r="L5" i="2"/>
  <c r="K5" i="2"/>
  <c r="N15" i="1"/>
  <c r="O15" i="1"/>
  <c r="N16" i="1"/>
  <c r="O16" i="1"/>
  <c r="N17" i="1"/>
  <c r="O17" i="1"/>
  <c r="N18" i="1"/>
  <c r="O18" i="1"/>
  <c r="N20" i="1"/>
  <c r="O20" i="1"/>
  <c r="N21" i="1"/>
  <c r="O21" i="1"/>
  <c r="N36" i="1"/>
  <c r="O36" i="1"/>
  <c r="N37" i="1"/>
  <c r="O37" i="1"/>
  <c r="N38" i="1"/>
  <c r="O38" i="1"/>
  <c r="N39" i="1"/>
  <c r="O39" i="1"/>
  <c r="M227" i="1"/>
  <c r="M226" i="1"/>
  <c r="M225" i="1"/>
  <c r="M224" i="1"/>
  <c r="M223" i="1"/>
  <c r="M222" i="1"/>
  <c r="M221" i="1"/>
  <c r="M220" i="1"/>
  <c r="M219" i="1"/>
  <c r="M218" i="1"/>
  <c r="M217" i="1"/>
  <c r="M216" i="1"/>
  <c r="M215" i="1"/>
  <c r="M214" i="1"/>
  <c r="M213" i="1"/>
  <c r="M212" i="1"/>
  <c r="M60" i="1"/>
  <c r="X60" i="1"/>
  <c r="W60" i="1"/>
  <c r="O60" i="1"/>
  <c r="N60" i="1"/>
  <c r="H56" i="1"/>
  <c r="H57" i="1"/>
  <c r="J57" i="1"/>
  <c r="H53" i="1"/>
  <c r="H54" i="1"/>
  <c r="K57" i="1"/>
  <c r="O50" i="1"/>
  <c r="N50" i="1"/>
  <c r="O49" i="1"/>
  <c r="N49" i="1"/>
  <c r="O48" i="1"/>
  <c r="N48" i="1"/>
  <c r="O47" i="1"/>
  <c r="N47" i="1"/>
  <c r="O46" i="1"/>
  <c r="N46" i="1"/>
  <c r="O45" i="1"/>
  <c r="N45" i="1"/>
  <c r="O44" i="1"/>
  <c r="N44" i="1"/>
  <c r="O43" i="1"/>
  <c r="N43" i="1"/>
  <c r="O42" i="1"/>
  <c r="N42" i="1"/>
  <c r="O41" i="1"/>
  <c r="N41" i="1"/>
  <c r="O40" i="1"/>
  <c r="N40" i="1"/>
  <c r="O14" i="1"/>
  <c r="N14" i="1"/>
  <c r="O13" i="1"/>
  <c r="N13" i="1"/>
  <c r="O12" i="1"/>
  <c r="O11" i="1"/>
  <c r="O10" i="1"/>
  <c r="M8" i="1"/>
  <c r="AT7" i="1"/>
  <c r="AS7" i="1"/>
  <c r="AR7" i="1"/>
  <c r="AQ7" i="1"/>
  <c r="AP7" i="1"/>
  <c r="AO7" i="1"/>
  <c r="AN7" i="1"/>
  <c r="AM7" i="1"/>
  <c r="AL7" i="1"/>
  <c r="AK7" i="1"/>
  <c r="AJ7" i="1"/>
  <c r="AI7" i="1"/>
  <c r="AH7" i="1"/>
  <c r="AG7" i="1"/>
  <c r="AF7" i="1"/>
  <c r="AE7" i="1"/>
  <c r="AD7" i="1"/>
  <c r="AC7" i="1"/>
  <c r="AB7" i="1"/>
  <c r="AA7" i="1"/>
  <c r="Z7" i="1"/>
  <c r="Y7" i="1"/>
  <c r="X7" i="1"/>
  <c r="W7" i="1"/>
  <c r="V7" i="1"/>
  <c r="U7" i="1"/>
  <c r="T7" i="1"/>
  <c r="S7" i="1"/>
  <c r="R7" i="1"/>
  <c r="Q7" i="1"/>
  <c r="P7" i="1"/>
  <c r="L6" i="1"/>
  <c r="K6" i="1"/>
  <c r="AI5" i="1"/>
  <c r="AH5" i="1"/>
  <c r="AB5" i="1"/>
  <c r="L5" i="1"/>
  <c r="K5" i="1"/>
</calcChain>
</file>

<file path=xl/comments1.xml><?xml version="1.0" encoding="utf-8"?>
<comments xmlns="http://schemas.openxmlformats.org/spreadsheetml/2006/main">
  <authors>
    <author>星原 政吉</author>
  </authors>
  <commentList>
    <comment ref="F9" authorId="0">
      <text>
        <r>
          <rPr>
            <sz val="10"/>
            <color indexed="81"/>
            <rFont val="ＭＳ Ｐゴシック"/>
            <family val="3"/>
            <charset val="128"/>
          </rPr>
          <t>C    P  先
いずれかを書く</t>
        </r>
      </text>
    </comment>
    <comment ref="H9" authorId="0">
      <text>
        <r>
          <rPr>
            <b/>
            <sz val="10"/>
            <color indexed="81"/>
            <rFont val="ＭＳ Ｐゴシック"/>
            <family val="3"/>
            <charset val="128"/>
          </rPr>
          <t>先物は価格を記入</t>
        </r>
      </text>
    </comment>
    <comment ref="J9" authorId="0">
      <text>
        <r>
          <rPr>
            <b/>
            <sz val="10"/>
            <color indexed="81"/>
            <rFont val="ＭＳ Ｐゴシック"/>
            <family val="3"/>
            <charset val="128"/>
          </rPr>
          <t xml:space="preserve">買いはプラス
売りはマイナスで記入
</t>
        </r>
      </text>
    </comment>
  </commentList>
</comments>
</file>

<file path=xl/sharedStrings.xml><?xml version="1.0" encoding="utf-8"?>
<sst xmlns="http://schemas.openxmlformats.org/spreadsheetml/2006/main" count="235" uniqueCount="84">
  <si>
    <t>P</t>
  </si>
  <si>
    <t>条件</t>
  </si>
  <si>
    <t>価格の高いのを売り、安いのを買い、各色ペアを作る。</t>
    <rPh sb="17" eb="18">
      <t>カク</t>
    </rPh>
    <rPh sb="18" eb="19">
      <t>イロ</t>
    </rPh>
    <phoneticPr fontId="2"/>
  </si>
  <si>
    <t>C</t>
  </si>
  <si>
    <t>デルタの調整は先物で行う。+-0.2以内</t>
    <phoneticPr fontId="2"/>
  </si>
  <si>
    <t>コールC</t>
    <phoneticPr fontId="2"/>
  </si>
  <si>
    <t>プットP</t>
    <phoneticPr fontId="2"/>
  </si>
  <si>
    <t>先物</t>
    <rPh sb="0" eb="2">
      <t>サキモノ</t>
    </rPh>
    <phoneticPr fontId="2"/>
  </si>
  <si>
    <t>黄色エリアは遠くの10円未満の屑も売り枚数の2倍以上買う。</t>
    <rPh sb="0" eb="2">
      <t>キイロ</t>
    </rPh>
    <rPh sb="6" eb="7">
      <t>トオ</t>
    </rPh>
    <rPh sb="23" eb="24">
      <t>バイ</t>
    </rPh>
    <phoneticPr fontId="2"/>
  </si>
  <si>
    <t>買い</t>
    <rPh sb="0" eb="1">
      <t>カ</t>
    </rPh>
    <phoneticPr fontId="2"/>
  </si>
  <si>
    <t>売り</t>
    <rPh sb="0" eb="1">
      <t>ウ</t>
    </rPh>
    <phoneticPr fontId="2"/>
  </si>
  <si>
    <t>ATM</t>
  </si>
  <si>
    <t>建日</t>
  </si>
  <si>
    <t>限月</t>
    <rPh sb="0" eb="2">
      <t>ゲンゲt</t>
    </rPh>
    <phoneticPr fontId="2"/>
  </si>
  <si>
    <t>C/P</t>
    <phoneticPr fontId="2"/>
  </si>
  <si>
    <t>行使価格</t>
    <rPh sb="0" eb="4">
      <t>コウシカk</t>
    </rPh>
    <phoneticPr fontId="2"/>
  </si>
  <si>
    <t>価格</t>
  </si>
  <si>
    <t>メモ</t>
    <phoneticPr fontId="2"/>
  </si>
  <si>
    <t>ポジション</t>
  </si>
  <si>
    <t>手仕日</t>
  </si>
  <si>
    <t>収支</t>
  </si>
  <si>
    <t>ロスカットは+120円の方がいいのかも</t>
    <rPh sb="10" eb="12">
      <t>エンン</t>
    </rPh>
    <rPh sb="12" eb="19">
      <t>ホ</t>
    </rPh>
    <phoneticPr fontId="2"/>
  </si>
  <si>
    <t>プット買</t>
    <rPh sb="3" eb="4">
      <t>カ</t>
    </rPh>
    <phoneticPr fontId="2"/>
  </si>
  <si>
    <t>コール買</t>
    <rPh sb="3" eb="4">
      <t>カ</t>
    </rPh>
    <phoneticPr fontId="2"/>
  </si>
  <si>
    <t>円幅</t>
    <rPh sb="0" eb="1">
      <t>エン</t>
    </rPh>
    <rPh sb="1" eb="2">
      <t>ハb</t>
    </rPh>
    <phoneticPr fontId="2"/>
  </si>
  <si>
    <t>建</t>
    <rPh sb="0" eb="1">
      <t>タt</t>
    </rPh>
    <phoneticPr fontId="2"/>
  </si>
  <si>
    <t>円コスト</t>
    <rPh sb="0" eb="1">
      <t>エン</t>
    </rPh>
    <phoneticPr fontId="2"/>
  </si>
  <si>
    <t>現在</t>
    <rPh sb="0" eb="2">
      <t>ゲンザ</t>
    </rPh>
    <phoneticPr fontId="2"/>
  </si>
  <si>
    <t>@</t>
    <phoneticPr fontId="2"/>
  </si>
  <si>
    <t>時系列評価</t>
    <rPh sb="0" eb="5">
      <t>ジケイレツヒョウカ</t>
    </rPh>
    <phoneticPr fontId="2"/>
  </si>
  <si>
    <t>口座残高</t>
    <rPh sb="0" eb="4">
      <t>コウザザンダカ</t>
    </rPh>
    <phoneticPr fontId="2"/>
  </si>
  <si>
    <t>必要証拠金</t>
    <rPh sb="0" eb="5">
      <t>ヒツヨウショウコキン</t>
    </rPh>
    <phoneticPr fontId="2"/>
  </si>
  <si>
    <t>NetOPValue</t>
    <phoneticPr fontId="2"/>
  </si>
  <si>
    <t>利益</t>
    <rPh sb="0" eb="2">
      <t>リエキ</t>
    </rPh>
    <phoneticPr fontId="2"/>
  </si>
  <si>
    <t>ポジション推移　</t>
    <rPh sb="5" eb="7">
      <t>スイイ</t>
    </rPh>
    <phoneticPr fontId="2"/>
  </si>
  <si>
    <t>赤はシンセティック、青は翌月限</t>
    <rPh sb="0" eb="2">
      <t>アカh</t>
    </rPh>
    <rPh sb="10" eb="12">
      <t>ア</t>
    </rPh>
    <rPh sb="12" eb="15">
      <t>ヨクゲt</t>
    </rPh>
    <phoneticPr fontId="2"/>
  </si>
  <si>
    <t>P-1</t>
    <phoneticPr fontId="2"/>
  </si>
  <si>
    <t>C1</t>
    <phoneticPr fontId="2"/>
  </si>
  <si>
    <t>C-1</t>
    <phoneticPr fontId="2"/>
  </si>
  <si>
    <t>P1</t>
    <phoneticPr fontId="2"/>
  </si>
  <si>
    <t>12P-1</t>
    <phoneticPr fontId="2"/>
  </si>
  <si>
    <t>P-2</t>
    <phoneticPr fontId="2"/>
  </si>
  <si>
    <t>C-1,P1</t>
    <phoneticPr fontId="2"/>
  </si>
  <si>
    <t>12C-1</t>
    <phoneticPr fontId="2"/>
  </si>
  <si>
    <r>
      <t>C-2,</t>
    </r>
    <r>
      <rPr>
        <sz val="11"/>
        <color indexed="48"/>
        <rFont val="ＭＳ Ｐゴシック"/>
        <charset val="128"/>
      </rPr>
      <t>12C-1</t>
    </r>
    <phoneticPr fontId="2"/>
  </si>
  <si>
    <t>P1,C-1</t>
    <phoneticPr fontId="2"/>
  </si>
  <si>
    <r>
      <t>P1,C-1,</t>
    </r>
    <r>
      <rPr>
        <sz val="11"/>
        <color indexed="48"/>
        <rFont val="ＭＳ Ｐゴシック"/>
        <charset val="128"/>
      </rPr>
      <t>C1</t>
    </r>
    <phoneticPr fontId="2"/>
  </si>
  <si>
    <r>
      <t>C1,</t>
    </r>
    <r>
      <rPr>
        <sz val="11"/>
        <color indexed="48"/>
        <rFont val="ＭＳ Ｐゴシック"/>
        <charset val="128"/>
      </rPr>
      <t>C-1</t>
    </r>
    <phoneticPr fontId="2"/>
  </si>
  <si>
    <t>12C-2</t>
    <phoneticPr fontId="2"/>
  </si>
  <si>
    <t>C</t>
    <phoneticPr fontId="2"/>
  </si>
  <si>
    <t>C</t>
    <phoneticPr fontId="2"/>
  </si>
  <si>
    <t>C</t>
    <phoneticPr fontId="2"/>
  </si>
  <si>
    <t>P</t>
    <phoneticPr fontId="2"/>
  </si>
  <si>
    <t>先物</t>
    <rPh sb="0" eb="2">
      <t>サキモン</t>
    </rPh>
    <phoneticPr fontId="2"/>
  </si>
  <si>
    <t>P</t>
    <phoneticPr fontId="2"/>
  </si>
  <si>
    <t>a</t>
    <phoneticPr fontId="2"/>
  </si>
  <si>
    <t>a</t>
    <phoneticPr fontId="2"/>
  </si>
  <si>
    <t>C</t>
    <phoneticPr fontId="2"/>
  </si>
  <si>
    <t>P</t>
    <phoneticPr fontId="2"/>
  </si>
  <si>
    <t>P</t>
    <phoneticPr fontId="2"/>
  </si>
  <si>
    <t>P</t>
    <phoneticPr fontId="2"/>
  </si>
  <si>
    <t>C</t>
    <phoneticPr fontId="2"/>
  </si>
  <si>
    <t>C</t>
    <phoneticPr fontId="2"/>
  </si>
  <si>
    <t>a</t>
    <phoneticPr fontId="2"/>
  </si>
  <si>
    <t>a</t>
    <phoneticPr fontId="2"/>
  </si>
  <si>
    <t>C</t>
    <phoneticPr fontId="2"/>
  </si>
  <si>
    <t>C</t>
    <phoneticPr fontId="2"/>
  </si>
  <si>
    <t>C</t>
    <phoneticPr fontId="2"/>
  </si>
  <si>
    <t>b</t>
    <phoneticPr fontId="2"/>
  </si>
  <si>
    <t>b</t>
    <phoneticPr fontId="2"/>
  </si>
  <si>
    <t>C</t>
    <phoneticPr fontId="2"/>
  </si>
  <si>
    <t>a</t>
    <phoneticPr fontId="2"/>
  </si>
  <si>
    <t>C</t>
    <phoneticPr fontId="2"/>
  </si>
  <si>
    <t>C</t>
    <phoneticPr fontId="2"/>
  </si>
  <si>
    <t>P</t>
    <phoneticPr fontId="2"/>
  </si>
  <si>
    <t>先</t>
    <rPh sb="0" eb="1">
      <t>サk</t>
    </rPh>
    <phoneticPr fontId="2"/>
  </si>
  <si>
    <t>a</t>
    <phoneticPr fontId="2"/>
  </si>
  <si>
    <t>P</t>
    <phoneticPr fontId="2"/>
  </si>
  <si>
    <t>LC</t>
    <phoneticPr fontId="2"/>
  </si>
  <si>
    <t>P</t>
    <phoneticPr fontId="2"/>
  </si>
  <si>
    <t>C</t>
    <phoneticPr fontId="2"/>
  </si>
  <si>
    <t>C</t>
    <phoneticPr fontId="2"/>
  </si>
  <si>
    <t>b</t>
    <phoneticPr fontId="2"/>
  </si>
  <si>
    <t>C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</si>
</sst>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 ;[Red]\-0\ "/>
  </numFmts>
  <fonts count="1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8"/>
      <name val="ＭＳ Ｐゴシック"/>
      <family val="2"/>
      <charset val="128"/>
    </font>
    <font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b/>
      <sz val="11"/>
      <color rgb="FFFF0000"/>
      <name val="ＭＳ Ｐゴシック"/>
      <charset val="128"/>
    </font>
    <font>
      <sz val="11"/>
      <color rgb="FF3366FF"/>
      <name val="ＭＳ Ｐゴシック"/>
      <charset val="128"/>
    </font>
    <font>
      <sz val="11"/>
      <color indexed="48"/>
      <name val="ＭＳ Ｐゴシック"/>
      <charset val="128"/>
    </font>
    <font>
      <u/>
      <sz val="11"/>
      <color theme="10"/>
      <name val="ＭＳ Ｐゴシック"/>
      <family val="3"/>
      <charset val="128"/>
    </font>
    <font>
      <u/>
      <sz val="11"/>
      <color theme="11"/>
      <name val="ＭＳ Ｐゴシック"/>
      <family val="3"/>
      <charset val="128"/>
    </font>
    <font>
      <b/>
      <sz val="12"/>
      <name val="ＭＳ Ｐゴシック"/>
      <charset val="128"/>
    </font>
    <font>
      <b/>
      <sz val="12"/>
      <color indexed="10"/>
      <name val="ＭＳ Ｐゴシック"/>
      <charset val="128"/>
    </font>
    <font>
      <sz val="10"/>
      <color indexed="81"/>
      <name val="ＭＳ Ｐゴシック"/>
      <family val="3"/>
      <charset val="128"/>
    </font>
    <font>
      <b/>
      <sz val="10"/>
      <color indexed="81"/>
      <name val="ＭＳ Ｐゴシック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medium">
        <color auto="1"/>
      </bottom>
      <diagonal/>
    </border>
  </borders>
  <cellStyleXfs count="190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</cellStyleXfs>
  <cellXfs count="70">
    <xf numFmtId="0" fontId="0" fillId="0" borderId="0" xfId="0">
      <alignment vertical="center"/>
    </xf>
    <xf numFmtId="38" fontId="0" fillId="0" borderId="0" xfId="1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1" xfId="0" applyBorder="1">
      <alignment vertical="center"/>
    </xf>
    <xf numFmtId="0" fontId="0" fillId="0" borderId="0" xfId="0" applyAlignment="1">
      <alignment horizontal="center" vertical="top"/>
    </xf>
    <xf numFmtId="0" fontId="0" fillId="0" borderId="2" xfId="0" applyBorder="1">
      <alignment vertical="center"/>
    </xf>
    <xf numFmtId="0" fontId="5" fillId="0" borderId="3" xfId="0" applyFont="1" applyBorder="1">
      <alignment vertical="center"/>
    </xf>
    <xf numFmtId="0" fontId="0" fillId="0" borderId="0" xfId="0" applyBorder="1">
      <alignment vertical="center"/>
    </xf>
    <xf numFmtId="176" fontId="0" fillId="0" borderId="0" xfId="0" applyNumberFormat="1" applyAlignment="1">
      <alignment vertical="center" shrinkToFit="1"/>
    </xf>
    <xf numFmtId="38" fontId="3" fillId="0" borderId="0" xfId="1" applyFont="1">
      <alignment vertical="center"/>
    </xf>
    <xf numFmtId="0" fontId="0" fillId="0" borderId="4" xfId="0" applyBorder="1">
      <alignment vertical="center"/>
    </xf>
    <xf numFmtId="38" fontId="0" fillId="0" borderId="1" xfId="1" applyFont="1" applyBorder="1">
      <alignment vertical="center"/>
    </xf>
    <xf numFmtId="0" fontId="3" fillId="0" borderId="0" xfId="0" applyFont="1" applyBorder="1">
      <alignment vertical="center"/>
    </xf>
    <xf numFmtId="0" fontId="1" fillId="0" borderId="0" xfId="0" applyFont="1" applyFill="1">
      <alignment vertical="center"/>
    </xf>
    <xf numFmtId="0" fontId="6" fillId="2" borderId="2" xfId="0" applyFont="1" applyFill="1" applyBorder="1">
      <alignment vertical="center"/>
    </xf>
    <xf numFmtId="0" fontId="6" fillId="0" borderId="5" xfId="0" applyFont="1" applyFill="1" applyBorder="1">
      <alignment vertical="center"/>
    </xf>
    <xf numFmtId="0" fontId="6" fillId="3" borderId="5" xfId="0" applyFont="1" applyFill="1" applyBorder="1">
      <alignment vertical="center"/>
    </xf>
    <xf numFmtId="0" fontId="7" fillId="3" borderId="5" xfId="0" applyFont="1" applyFill="1" applyBorder="1">
      <alignment vertical="center"/>
    </xf>
    <xf numFmtId="56" fontId="0" fillId="0" borderId="0" xfId="0" applyNumberFormat="1">
      <alignment vertical="center"/>
    </xf>
    <xf numFmtId="0" fontId="0" fillId="0" borderId="0" xfId="0" applyNumberFormat="1">
      <alignment vertical="center"/>
    </xf>
    <xf numFmtId="0" fontId="0" fillId="0" borderId="0" xfId="0" applyFill="1">
      <alignment vertical="center"/>
    </xf>
    <xf numFmtId="0" fontId="0" fillId="4" borderId="6" xfId="0" applyFill="1" applyBorder="1">
      <alignment vertical="center"/>
    </xf>
    <xf numFmtId="0" fontId="0" fillId="4" borderId="0" xfId="0" applyFill="1">
      <alignment vertical="center"/>
    </xf>
    <xf numFmtId="0" fontId="0" fillId="4" borderId="7" xfId="0" applyFill="1" applyBorder="1">
      <alignment vertical="center"/>
    </xf>
    <xf numFmtId="0" fontId="0" fillId="0" borderId="8" xfId="0" applyBorder="1">
      <alignment vertical="center"/>
    </xf>
    <xf numFmtId="0" fontId="0" fillId="0" borderId="0" xfId="0" applyAlignment="1">
      <alignment vertical="center" shrinkToFit="1"/>
    </xf>
    <xf numFmtId="0" fontId="6" fillId="0" borderId="0" xfId="0" applyFont="1">
      <alignment vertical="center"/>
    </xf>
    <xf numFmtId="0" fontId="0" fillId="0" borderId="6" xfId="0" applyBorder="1">
      <alignment vertical="center"/>
    </xf>
    <xf numFmtId="0" fontId="0" fillId="0" borderId="9" xfId="0" applyBorder="1">
      <alignment vertical="center"/>
    </xf>
    <xf numFmtId="0" fontId="0" fillId="5" borderId="6" xfId="0" applyFill="1" applyBorder="1">
      <alignment vertical="center"/>
    </xf>
    <xf numFmtId="0" fontId="0" fillId="4" borderId="8" xfId="0" applyFill="1" applyBorder="1">
      <alignment vertical="center"/>
    </xf>
    <xf numFmtId="0" fontId="0" fillId="0" borderId="6" xfId="0" applyBorder="1" applyAlignment="1">
      <alignment vertical="center" shrinkToFit="1"/>
    </xf>
    <xf numFmtId="0" fontId="8" fillId="0" borderId="0" xfId="0" applyFont="1" applyAlignment="1">
      <alignment horizontal="center" vertical="center"/>
    </xf>
    <xf numFmtId="0" fontId="0" fillId="6" borderId="0" xfId="0" applyFill="1">
      <alignment vertical="center"/>
    </xf>
    <xf numFmtId="0" fontId="0" fillId="6" borderId="0" xfId="0" applyFill="1" applyAlignment="1">
      <alignment vertical="center"/>
    </xf>
    <xf numFmtId="38" fontId="1" fillId="6" borderId="0" xfId="1" applyFont="1" applyFill="1" applyAlignment="1">
      <alignment horizontal="center" vertical="center"/>
    </xf>
    <xf numFmtId="38" fontId="0" fillId="0" borderId="0" xfId="1" applyNumberFormat="1" applyFont="1" applyAlignment="1">
      <alignment vertical="center" shrinkToFit="1"/>
    </xf>
    <xf numFmtId="0" fontId="0" fillId="7" borderId="0" xfId="0" applyFill="1">
      <alignment vertical="center"/>
    </xf>
    <xf numFmtId="0" fontId="9" fillId="0" borderId="0" xfId="0" applyFont="1">
      <alignment vertical="center"/>
    </xf>
    <xf numFmtId="38" fontId="0" fillId="0" borderId="0" xfId="0" applyNumberFormat="1">
      <alignment vertical="center"/>
    </xf>
    <xf numFmtId="0" fontId="0" fillId="7" borderId="0" xfId="0" applyFont="1" applyFill="1">
      <alignment vertical="center"/>
    </xf>
    <xf numFmtId="0" fontId="0" fillId="7" borderId="0" xfId="0" applyFont="1" applyFill="1" applyAlignment="1">
      <alignment vertical="center" wrapText="1"/>
    </xf>
    <xf numFmtId="0" fontId="0" fillId="0" borderId="0" xfId="0" applyFont="1" applyFill="1" applyAlignment="1">
      <alignment vertical="center" wrapText="1"/>
    </xf>
    <xf numFmtId="0" fontId="9" fillId="7" borderId="0" xfId="0" applyFont="1" applyFill="1">
      <alignment vertical="center"/>
    </xf>
    <xf numFmtId="0" fontId="9" fillId="0" borderId="0" xfId="0" applyFont="1" applyFill="1">
      <alignment vertical="center"/>
    </xf>
    <xf numFmtId="0" fontId="6" fillId="8" borderId="5" xfId="0" applyFont="1" applyFill="1" applyBorder="1">
      <alignment vertical="center"/>
    </xf>
    <xf numFmtId="176" fontId="6" fillId="0" borderId="0" xfId="0" applyNumberFormat="1" applyFont="1" applyAlignment="1">
      <alignment vertical="center" shrinkToFit="1"/>
    </xf>
    <xf numFmtId="0" fontId="6" fillId="0" borderId="0" xfId="0" applyFont="1" applyBorder="1">
      <alignment vertical="center"/>
    </xf>
    <xf numFmtId="0" fontId="6" fillId="6" borderId="0" xfId="0" applyFont="1" applyFill="1">
      <alignment vertical="center"/>
    </xf>
    <xf numFmtId="0" fontId="8" fillId="0" borderId="0" xfId="0" applyFont="1" applyAlignment="1">
      <alignment vertical="center" shrinkToFit="1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Fill="1" applyAlignment="1">
      <alignment vertical="center" shrinkToFit="1"/>
    </xf>
    <xf numFmtId="0" fontId="6" fillId="2" borderId="2" xfId="0" applyFont="1" applyFill="1" applyBorder="1" applyAlignment="1">
      <alignment vertical="center" shrinkToFit="1"/>
    </xf>
    <xf numFmtId="0" fontId="6" fillId="0" borderId="5" xfId="0" applyFont="1" applyFill="1" applyBorder="1" applyAlignment="1">
      <alignment vertical="center" shrinkToFit="1"/>
    </xf>
    <xf numFmtId="0" fontId="6" fillId="3" borderId="5" xfId="0" applyFont="1" applyFill="1" applyBorder="1" applyAlignment="1">
      <alignment vertical="center" shrinkToFit="1"/>
    </xf>
    <xf numFmtId="0" fontId="6" fillId="8" borderId="5" xfId="0" applyFont="1" applyFill="1" applyBorder="1" applyAlignment="1">
      <alignment vertical="center" shrinkToFit="1"/>
    </xf>
    <xf numFmtId="0" fontId="13" fillId="0" borderId="0" xfId="0" applyFont="1">
      <alignment vertical="center"/>
    </xf>
    <xf numFmtId="176" fontId="13" fillId="0" borderId="0" xfId="0" applyNumberFormat="1" applyFont="1" applyAlignment="1">
      <alignment vertical="center" shrinkToFit="1"/>
    </xf>
    <xf numFmtId="0" fontId="13" fillId="0" borderId="0" xfId="0" applyFont="1" applyAlignment="1">
      <alignment vertical="center" shrinkToFit="1"/>
    </xf>
    <xf numFmtId="0" fontId="14" fillId="3" borderId="5" xfId="0" applyFont="1" applyFill="1" applyBorder="1" applyAlignment="1">
      <alignment vertical="center" shrinkToFit="1"/>
    </xf>
    <xf numFmtId="0" fontId="13" fillId="0" borderId="0" xfId="0" applyFont="1" applyBorder="1" applyAlignment="1">
      <alignment vertical="center" shrinkToFit="1"/>
    </xf>
    <xf numFmtId="0" fontId="13" fillId="6" borderId="0" xfId="0" applyFont="1" applyFill="1">
      <alignment vertical="center"/>
    </xf>
    <xf numFmtId="0" fontId="0" fillId="0" borderId="1" xfId="0" applyFill="1" applyBorder="1">
      <alignment vertical="center"/>
    </xf>
    <xf numFmtId="0" fontId="0" fillId="9" borderId="1" xfId="0" applyFill="1" applyBorder="1">
      <alignment vertical="center"/>
    </xf>
    <xf numFmtId="0" fontId="0" fillId="4" borderId="1" xfId="0" applyFill="1" applyBorder="1">
      <alignment vertical="center"/>
    </xf>
    <xf numFmtId="0" fontId="0" fillId="4" borderId="4" xfId="0" applyFill="1" applyBorder="1">
      <alignment vertical="center"/>
    </xf>
    <xf numFmtId="176" fontId="0" fillId="0" borderId="0" xfId="0" applyNumberFormat="1">
      <alignment vertical="center"/>
    </xf>
    <xf numFmtId="38" fontId="0" fillId="0" borderId="0" xfId="1" applyFont="1" applyBorder="1">
      <alignment vertical="center"/>
    </xf>
  </cellXfs>
  <cellStyles count="190">
    <cellStyle name="ハイパーリンク" xfId="2" builtinId="8" hidden="1"/>
    <cellStyle name="ハイパーリンク" xfId="4" builtinId="8" hidden="1"/>
    <cellStyle name="ハイパーリンク" xfId="6" builtinId="8" hidden="1"/>
    <cellStyle name="ハイパーリンク" xfId="8" builtinId="8" hidden="1"/>
    <cellStyle name="ハイパーリンク" xfId="10" builtinId="8" hidden="1"/>
    <cellStyle name="ハイパーリンク" xfId="12" builtinId="8" hidden="1"/>
    <cellStyle name="ハイパーリンク" xfId="14" builtinId="8" hidden="1"/>
    <cellStyle name="ハイパーリンク" xfId="16" builtinId="8" hidden="1"/>
    <cellStyle name="ハイパーリンク" xfId="18" builtinId="8" hidden="1"/>
    <cellStyle name="ハイパーリンク" xfId="20" builtinId="8" hidden="1"/>
    <cellStyle name="ハイパーリンク" xfId="22" builtinId="8" hidden="1"/>
    <cellStyle name="ハイパーリンク" xfId="24" builtinId="8" hidden="1"/>
    <cellStyle name="ハイパーリンク" xfId="26" builtinId="8" hidden="1"/>
    <cellStyle name="ハイパーリンク" xfId="28" builtinId="8" hidden="1"/>
    <cellStyle name="ハイパーリンク" xfId="30" builtinId="8" hidden="1"/>
    <cellStyle name="ハイパーリンク" xfId="32" builtinId="8" hidden="1"/>
    <cellStyle name="ハイパーリンク" xfId="34" builtinId="8" hidden="1"/>
    <cellStyle name="ハイパーリンク" xfId="36" builtinId="8" hidden="1"/>
    <cellStyle name="ハイパーリンク" xfId="38" builtinId="8" hidden="1"/>
    <cellStyle name="ハイパーリンク" xfId="40" builtinId="8" hidden="1"/>
    <cellStyle name="ハイパーリンク" xfId="42" builtinId="8" hidden="1"/>
    <cellStyle name="ハイパーリンク" xfId="44" builtinId="8" hidden="1"/>
    <cellStyle name="ハイパーリンク" xfId="46" builtinId="8" hidden="1"/>
    <cellStyle name="ハイパーリンク" xfId="48" builtinId="8" hidden="1"/>
    <cellStyle name="ハイパーリンク" xfId="50" builtinId="8" hidden="1"/>
    <cellStyle name="ハイパーリンク" xfId="52" builtinId="8" hidden="1"/>
    <cellStyle name="ハイパーリンク" xfId="54" builtinId="8" hidden="1"/>
    <cellStyle name="ハイパーリンク" xfId="56" builtinId="8" hidden="1"/>
    <cellStyle name="ハイパーリンク" xfId="58" builtinId="8" hidden="1"/>
    <cellStyle name="ハイパーリンク" xfId="60" builtinId="8" hidden="1"/>
    <cellStyle name="ハイパーリンク" xfId="62" builtinId="8" hidden="1"/>
    <cellStyle name="ハイパーリンク" xfId="64" builtinId="8" hidden="1"/>
    <cellStyle name="ハイパーリンク" xfId="66" builtinId="8" hidden="1"/>
    <cellStyle name="ハイパーリンク" xfId="68" builtinId="8" hidden="1"/>
    <cellStyle name="ハイパーリンク" xfId="70" builtinId="8" hidden="1"/>
    <cellStyle name="ハイパーリンク" xfId="72" builtinId="8" hidden="1"/>
    <cellStyle name="ハイパーリンク" xfId="74" builtinId="8" hidden="1"/>
    <cellStyle name="ハイパーリンク" xfId="76" builtinId="8" hidden="1"/>
    <cellStyle name="ハイパーリンク" xfId="78" builtinId="8" hidden="1"/>
    <cellStyle name="ハイパーリンク" xfId="80" builtinId="8" hidden="1"/>
    <cellStyle name="ハイパーリンク" xfId="82" builtinId="8" hidden="1"/>
    <cellStyle name="ハイパーリンク" xfId="84" builtinId="8" hidden="1"/>
    <cellStyle name="ハイパーリンク" xfId="86" builtinId="8" hidden="1"/>
    <cellStyle name="ハイパーリンク" xfId="88" builtinId="8" hidden="1"/>
    <cellStyle name="ハイパーリンク" xfId="90" builtinId="8" hidden="1"/>
    <cellStyle name="ハイパーリンク" xfId="92" builtinId="8" hidden="1"/>
    <cellStyle name="ハイパーリンク" xfId="94" builtinId="8" hidden="1"/>
    <cellStyle name="ハイパーリンク" xfId="96" builtinId="8" hidden="1"/>
    <cellStyle name="ハイパーリンク" xfId="98" builtinId="8" hidden="1"/>
    <cellStyle name="ハイパーリンク" xfId="100" builtinId="8" hidden="1"/>
    <cellStyle name="ハイパーリンク" xfId="102" builtinId="8" hidden="1"/>
    <cellStyle name="ハイパーリンク" xfId="104" builtinId="8" hidden="1"/>
    <cellStyle name="ハイパーリンク" xfId="106" builtinId="8" hidden="1"/>
    <cellStyle name="ハイパーリンク" xfId="108" builtinId="8" hidden="1"/>
    <cellStyle name="ハイパーリンク" xfId="110" builtinId="8" hidden="1"/>
    <cellStyle name="ハイパーリンク" xfId="112" builtinId="8" hidden="1"/>
    <cellStyle name="ハイパーリンク" xfId="114" builtinId="8" hidden="1"/>
    <cellStyle name="ハイパーリンク" xfId="116" builtinId="8" hidden="1"/>
    <cellStyle name="ハイパーリンク" xfId="118" builtinId="8" hidden="1"/>
    <cellStyle name="ハイパーリンク" xfId="120" builtinId="8" hidden="1"/>
    <cellStyle name="ハイパーリンク" xfId="122" builtinId="8" hidden="1"/>
    <cellStyle name="ハイパーリンク" xfId="124" builtinId="8" hidden="1"/>
    <cellStyle name="ハイパーリンク" xfId="126" builtinId="8" hidden="1"/>
    <cellStyle name="ハイパーリンク" xfId="128" builtinId="8" hidden="1"/>
    <cellStyle name="ハイパーリンク" xfId="130" builtinId="8" hidden="1"/>
    <cellStyle name="ハイパーリンク" xfId="132" builtinId="8" hidden="1"/>
    <cellStyle name="ハイパーリンク" xfId="134" builtinId="8" hidden="1"/>
    <cellStyle name="ハイパーリンク" xfId="136" builtinId="8" hidden="1"/>
    <cellStyle name="ハイパーリンク" xfId="138" builtinId="8" hidden="1"/>
    <cellStyle name="ハイパーリンク" xfId="140" builtinId="8" hidden="1"/>
    <cellStyle name="ハイパーリンク" xfId="142" builtinId="8" hidden="1"/>
    <cellStyle name="ハイパーリンク" xfId="144" builtinId="8" hidden="1"/>
    <cellStyle name="ハイパーリンク" xfId="146" builtinId="8" hidden="1"/>
    <cellStyle name="ハイパーリンク" xfId="148" builtinId="8" hidden="1"/>
    <cellStyle name="ハイパーリンク" xfId="150" builtinId="8" hidden="1"/>
    <cellStyle name="ハイパーリンク" xfId="152" builtinId="8" hidden="1"/>
    <cellStyle name="ハイパーリンク" xfId="154" builtinId="8" hidden="1"/>
    <cellStyle name="ハイパーリンク" xfId="156" builtinId="8" hidden="1"/>
    <cellStyle name="ハイパーリンク" xfId="158" builtinId="8" hidden="1"/>
    <cellStyle name="ハイパーリンク" xfId="160" builtinId="8" hidden="1"/>
    <cellStyle name="ハイパーリンク" xfId="162" builtinId="8" hidden="1"/>
    <cellStyle name="ハイパーリンク" xfId="164" builtinId="8" hidden="1"/>
    <cellStyle name="ハイパーリンク" xfId="166" builtinId="8" hidden="1"/>
    <cellStyle name="ハイパーリンク" xfId="168" builtinId="8" hidden="1"/>
    <cellStyle name="ハイパーリンク" xfId="170" builtinId="8" hidden="1"/>
    <cellStyle name="ハイパーリンク" xfId="172" builtinId="8" hidden="1"/>
    <cellStyle name="ハイパーリンク" xfId="174" builtinId="8" hidden="1"/>
    <cellStyle name="ハイパーリンク" xfId="176" builtinId="8" hidden="1"/>
    <cellStyle name="ハイパーリンク" xfId="178" builtinId="8" hidden="1"/>
    <cellStyle name="ハイパーリンク" xfId="180" builtinId="8" hidden="1"/>
    <cellStyle name="ハイパーリンク" xfId="182" builtinId="8" hidden="1"/>
    <cellStyle name="ハイパーリンク" xfId="184" builtinId="8" hidden="1"/>
    <cellStyle name="ハイパーリンク" xfId="186" builtinId="8" hidden="1"/>
    <cellStyle name="ハイパーリンク" xfId="188" builtinId="8" hidden="1"/>
    <cellStyle name="桁区切り" xfId="1" builtinId="6"/>
    <cellStyle name="標準" xfId="0" builtinId="0"/>
    <cellStyle name="表示済みのハイパーリンク" xfId="3" builtinId="9" hidden="1"/>
    <cellStyle name="表示済みのハイパーリンク" xfId="5" builtinId="9" hidden="1"/>
    <cellStyle name="表示済みのハイパーリンク" xfId="7" builtinId="9" hidden="1"/>
    <cellStyle name="表示済みのハイパーリンク" xfId="9" builtinId="9" hidden="1"/>
    <cellStyle name="表示済みのハイパーリンク" xfId="11" builtinId="9" hidden="1"/>
    <cellStyle name="表示済みのハイパーリンク" xfId="13" builtinId="9" hidden="1"/>
    <cellStyle name="表示済みのハイパーリンク" xfId="15" builtinId="9" hidden="1"/>
    <cellStyle name="表示済みのハイパーリンク" xfId="17" builtinId="9" hidden="1"/>
    <cellStyle name="表示済みのハイパーリンク" xfId="19" builtinId="9" hidden="1"/>
    <cellStyle name="表示済みのハイパーリンク" xfId="21" builtinId="9" hidden="1"/>
    <cellStyle name="表示済みのハイパーリンク" xfId="23" builtinId="9" hidden="1"/>
    <cellStyle name="表示済みのハイパーリンク" xfId="25" builtinId="9" hidden="1"/>
    <cellStyle name="表示済みのハイパーリンク" xfId="27" builtinId="9" hidden="1"/>
    <cellStyle name="表示済みのハイパーリンク" xfId="29" builtinId="9" hidden="1"/>
    <cellStyle name="表示済みのハイパーリンク" xfId="31" builtinId="9" hidden="1"/>
    <cellStyle name="表示済みのハイパーリンク" xfId="33" builtinId="9" hidden="1"/>
    <cellStyle name="表示済みのハイパーリンク" xfId="35" builtinId="9" hidden="1"/>
    <cellStyle name="表示済みのハイパーリンク" xfId="37" builtinId="9" hidden="1"/>
    <cellStyle name="表示済みのハイパーリンク" xfId="39" builtinId="9" hidden="1"/>
    <cellStyle name="表示済みのハイパーリンク" xfId="41" builtinId="9" hidden="1"/>
    <cellStyle name="表示済みのハイパーリンク" xfId="43" builtinId="9" hidden="1"/>
    <cellStyle name="表示済みのハイパーリンク" xfId="45" builtinId="9" hidden="1"/>
    <cellStyle name="表示済みのハイパーリンク" xfId="47" builtinId="9" hidden="1"/>
    <cellStyle name="表示済みのハイパーリンク" xfId="49" builtinId="9" hidden="1"/>
    <cellStyle name="表示済みのハイパーリンク" xfId="51" builtinId="9" hidden="1"/>
    <cellStyle name="表示済みのハイパーリンク" xfId="53" builtinId="9" hidden="1"/>
    <cellStyle name="表示済みのハイパーリンク" xfId="55" builtinId="9" hidden="1"/>
    <cellStyle name="表示済みのハイパーリンク" xfId="57" builtinId="9" hidden="1"/>
    <cellStyle name="表示済みのハイパーリンク" xfId="59" builtinId="9" hidden="1"/>
    <cellStyle name="表示済みのハイパーリンク" xfId="61" builtinId="9" hidden="1"/>
    <cellStyle name="表示済みのハイパーリンク" xfId="63" builtinId="9" hidden="1"/>
    <cellStyle name="表示済みのハイパーリンク" xfId="65" builtinId="9" hidden="1"/>
    <cellStyle name="表示済みのハイパーリンク" xfId="67" builtinId="9" hidden="1"/>
    <cellStyle name="表示済みのハイパーリンク" xfId="69" builtinId="9" hidden="1"/>
    <cellStyle name="表示済みのハイパーリンク" xfId="71" builtinId="9" hidden="1"/>
    <cellStyle name="表示済みのハイパーリンク" xfId="73" builtinId="9" hidden="1"/>
    <cellStyle name="表示済みのハイパーリンク" xfId="75" builtinId="9" hidden="1"/>
    <cellStyle name="表示済みのハイパーリンク" xfId="77" builtinId="9" hidden="1"/>
    <cellStyle name="表示済みのハイパーリンク" xfId="79" builtinId="9" hidden="1"/>
    <cellStyle name="表示済みのハイパーリンク" xfId="81" builtinId="9" hidden="1"/>
    <cellStyle name="表示済みのハイパーリンク" xfId="83" builtinId="9" hidden="1"/>
    <cellStyle name="表示済みのハイパーリンク" xfId="85" builtinId="9" hidden="1"/>
    <cellStyle name="表示済みのハイパーリンク" xfId="87" builtinId="9" hidden="1"/>
    <cellStyle name="表示済みのハイパーリンク" xfId="89" builtinId="9" hidden="1"/>
    <cellStyle name="表示済みのハイパーリンク" xfId="91" builtinId="9" hidden="1"/>
    <cellStyle name="表示済みのハイパーリンク" xfId="93" builtinId="9" hidden="1"/>
    <cellStyle name="表示済みのハイパーリンク" xfId="95" builtinId="9" hidden="1"/>
    <cellStyle name="表示済みのハイパーリンク" xfId="97" builtinId="9" hidden="1"/>
    <cellStyle name="表示済みのハイパーリンク" xfId="99" builtinId="9" hidden="1"/>
    <cellStyle name="表示済みのハイパーリンク" xfId="101" builtinId="9" hidden="1"/>
    <cellStyle name="表示済みのハイパーリンク" xfId="103" builtinId="9" hidden="1"/>
    <cellStyle name="表示済みのハイパーリンク" xfId="105" builtinId="9" hidden="1"/>
    <cellStyle name="表示済みのハイパーリンク" xfId="107" builtinId="9" hidden="1"/>
    <cellStyle name="表示済みのハイパーリンク" xfId="109" builtinId="9" hidden="1"/>
    <cellStyle name="表示済みのハイパーリンク" xfId="111" builtinId="9" hidden="1"/>
    <cellStyle name="表示済みのハイパーリンク" xfId="113" builtinId="9" hidden="1"/>
    <cellStyle name="表示済みのハイパーリンク" xfId="115" builtinId="9" hidden="1"/>
    <cellStyle name="表示済みのハイパーリンク" xfId="117" builtinId="9" hidden="1"/>
    <cellStyle name="表示済みのハイパーリンク" xfId="119" builtinId="9" hidden="1"/>
    <cellStyle name="表示済みのハイパーリンク" xfId="121" builtinId="9" hidden="1"/>
    <cellStyle name="表示済みのハイパーリンク" xfId="123" builtinId="9" hidden="1"/>
    <cellStyle name="表示済みのハイパーリンク" xfId="125" builtinId="9" hidden="1"/>
    <cellStyle name="表示済みのハイパーリンク" xfId="127" builtinId="9" hidden="1"/>
    <cellStyle name="表示済みのハイパーリンク" xfId="129" builtinId="9" hidden="1"/>
    <cellStyle name="表示済みのハイパーリンク" xfId="131" builtinId="9" hidden="1"/>
    <cellStyle name="表示済みのハイパーリンク" xfId="133" builtinId="9" hidden="1"/>
    <cellStyle name="表示済みのハイパーリンク" xfId="135" builtinId="9" hidden="1"/>
    <cellStyle name="表示済みのハイパーリンク" xfId="137" builtinId="9" hidden="1"/>
    <cellStyle name="表示済みのハイパーリンク" xfId="139" builtinId="9" hidden="1"/>
    <cellStyle name="表示済みのハイパーリンク" xfId="141" builtinId="9" hidden="1"/>
    <cellStyle name="表示済みのハイパーリンク" xfId="143" builtinId="9" hidden="1"/>
    <cellStyle name="表示済みのハイパーリンク" xfId="145" builtinId="9" hidden="1"/>
    <cellStyle name="表示済みのハイパーリンク" xfId="147" builtinId="9" hidden="1"/>
    <cellStyle name="表示済みのハイパーリンク" xfId="149" builtinId="9" hidden="1"/>
    <cellStyle name="表示済みのハイパーリンク" xfId="151" builtinId="9" hidden="1"/>
    <cellStyle name="表示済みのハイパーリンク" xfId="153" builtinId="9" hidden="1"/>
    <cellStyle name="表示済みのハイパーリンク" xfId="155" builtinId="9" hidden="1"/>
    <cellStyle name="表示済みのハイパーリンク" xfId="157" builtinId="9" hidden="1"/>
    <cellStyle name="表示済みのハイパーリンク" xfId="159" builtinId="9" hidden="1"/>
    <cellStyle name="表示済みのハイパーリンク" xfId="161" builtinId="9" hidden="1"/>
    <cellStyle name="表示済みのハイパーリンク" xfId="163" builtinId="9" hidden="1"/>
    <cellStyle name="表示済みのハイパーリンク" xfId="165" builtinId="9" hidden="1"/>
    <cellStyle name="表示済みのハイパーリンク" xfId="167" builtinId="9" hidden="1"/>
    <cellStyle name="表示済みのハイパーリンク" xfId="169" builtinId="9" hidden="1"/>
    <cellStyle name="表示済みのハイパーリンク" xfId="171" builtinId="9" hidden="1"/>
    <cellStyle name="表示済みのハイパーリンク" xfId="173" builtinId="9" hidden="1"/>
    <cellStyle name="表示済みのハイパーリンク" xfId="175" builtinId="9" hidden="1"/>
    <cellStyle name="表示済みのハイパーリンク" xfId="177" builtinId="9" hidden="1"/>
    <cellStyle name="表示済みのハイパーリンク" xfId="179" builtinId="9" hidden="1"/>
    <cellStyle name="表示済みのハイパーリンク" xfId="181" builtinId="9" hidden="1"/>
    <cellStyle name="表示済みのハイパーリンク" xfId="183" builtinId="9" hidden="1"/>
    <cellStyle name="表示済みのハイパーリンク" xfId="185" builtinId="9" hidden="1"/>
    <cellStyle name="表示済みのハイパーリンク" xfId="187" builtinId="9" hidden="1"/>
    <cellStyle name="表示済みのハイパーリンク" xfId="189" builtinId="9" hidden="1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Relationship Id="rId2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AT245"/>
  <sheetViews>
    <sheetView workbookViewId="0">
      <pane xSplit="3" ySplit="9" topLeftCell="D17" activePane="bottomRight" state="frozenSplit"/>
      <selection pane="topRight" activeCell="D1" sqref="D1"/>
      <selection pane="bottomLeft" activeCell="A62" sqref="A62"/>
      <selection pane="bottomRight" activeCell="T48" sqref="T48"/>
    </sheetView>
  </sheetViews>
  <sheetFormatPr baseColWidth="12" defaultColWidth="8.83203125" defaultRowHeight="17" x14ac:dyDescent="0"/>
  <cols>
    <col min="1" max="1" width="2.1640625" customWidth="1"/>
    <col min="2" max="2" width="5.1640625" customWidth="1"/>
    <col min="3" max="3" width="12.33203125" customWidth="1"/>
    <col min="4" max="4" width="3.6640625" customWidth="1"/>
    <col min="5" max="5" width="8.6640625" customWidth="1"/>
    <col min="6" max="6" width="4.33203125" customWidth="1"/>
    <col min="7" max="7" width="8.5" customWidth="1"/>
    <col min="9" max="9" width="6.1640625" customWidth="1"/>
    <col min="10" max="10" width="6.6640625" customWidth="1"/>
    <col min="11" max="11" width="9" bestFit="1" customWidth="1"/>
    <col min="12" max="12" width="8.6640625" customWidth="1"/>
    <col min="13" max="13" width="13.33203125" style="1" customWidth="1"/>
    <col min="14" max="14" width="3.6640625" style="2" customWidth="1"/>
    <col min="15" max="15" width="2.5" style="2" customWidth="1"/>
    <col min="16" max="24" width="5.6640625" style="2" customWidth="1"/>
    <col min="25" max="30" width="5.6640625" customWidth="1"/>
    <col min="31" max="31" width="5.6640625" style="27" customWidth="1"/>
    <col min="32" max="41" width="5.6640625" customWidth="1"/>
    <col min="42" max="42" width="6.1640625" customWidth="1"/>
    <col min="43" max="43" width="6.5" customWidth="1"/>
    <col min="44" max="44" width="6.83203125" customWidth="1"/>
  </cols>
  <sheetData>
    <row r="1" spans="3:46">
      <c r="W1"/>
      <c r="X1"/>
    </row>
    <row r="2" spans="3:46">
      <c r="W2"/>
      <c r="X2"/>
      <c r="AH2" s="2" t="s">
        <v>0</v>
      </c>
    </row>
    <row r="3" spans="3:46">
      <c r="C3" t="s">
        <v>1</v>
      </c>
      <c r="E3" s="3" t="s">
        <v>2</v>
      </c>
      <c r="W3"/>
      <c r="X3"/>
      <c r="AH3" s="2" t="s">
        <v>3</v>
      </c>
    </row>
    <row r="4" spans="3:46">
      <c r="E4" s="3" t="s">
        <v>4</v>
      </c>
      <c r="J4" s="4"/>
      <c r="K4" s="4" t="s">
        <v>5</v>
      </c>
      <c r="L4" s="4" t="s">
        <v>6</v>
      </c>
      <c r="W4"/>
      <c r="X4"/>
      <c r="AH4" s="2" t="s">
        <v>7</v>
      </c>
    </row>
    <row r="5" spans="3:46">
      <c r="E5" s="3" t="s">
        <v>8</v>
      </c>
      <c r="J5" s="4" t="s">
        <v>9</v>
      </c>
      <c r="K5" s="4">
        <f>SUMIF(N10:N300,"&gt;0",N10:N300)</f>
        <v>4</v>
      </c>
      <c r="L5" s="4">
        <f>SUMIF(O10:O300,"&gt;0",O10:O300)</f>
        <v>2</v>
      </c>
      <c r="W5"/>
      <c r="X5"/>
      <c r="AB5" s="5" t="str">
        <f>IF(AND(Z7&lt;AA7,AA7&lt;=AB7),"Δ - ","")</f>
        <v/>
      </c>
      <c r="AH5" s="5" t="str">
        <f>IF(AND(AH7&gt;=AI7,AI7&gt;AJ7),"Δ＋","")</f>
        <v>Δ＋</v>
      </c>
      <c r="AI5" s="5" t="str">
        <f>IF(AND(AI7&gt;=AJ7,AJ7&gt;AK7),"Δ＋","")</f>
        <v/>
      </c>
      <c r="AJ5" s="5"/>
      <c r="AK5" s="5"/>
    </row>
    <row r="6" spans="3:46">
      <c r="J6" s="4" t="s">
        <v>10</v>
      </c>
      <c r="K6" s="4">
        <f>SUMIF(N10:N300,"&lt;0",N10:N300)</f>
        <v>-3</v>
      </c>
      <c r="L6" s="4">
        <f>SUMIF(O10:O300,"&lt;0",O10:O300)</f>
        <v>-3</v>
      </c>
      <c r="M6" s="1">
        <v>20957.939999999999</v>
      </c>
    </row>
    <row r="7" spans="3:46" ht="20">
      <c r="J7" s="6" t="s">
        <v>11</v>
      </c>
      <c r="K7" s="7">
        <v>21190</v>
      </c>
      <c r="L7" s="8"/>
      <c r="P7" s="9">
        <f t="shared" ref="P7:AT7" si="0">SUM(P10:P78)</f>
        <v>1645</v>
      </c>
      <c r="Q7" s="9">
        <f t="shared" si="0"/>
        <v>1520</v>
      </c>
      <c r="R7" s="9">
        <f t="shared" si="0"/>
        <v>1395</v>
      </c>
      <c r="S7" s="9">
        <f t="shared" si="0"/>
        <v>1270</v>
      </c>
      <c r="T7" s="9">
        <f t="shared" si="0"/>
        <v>1145</v>
      </c>
      <c r="U7" s="9">
        <f t="shared" si="0"/>
        <v>1020</v>
      </c>
      <c r="V7" s="9">
        <f t="shared" si="0"/>
        <v>895</v>
      </c>
      <c r="W7" s="9">
        <f t="shared" si="0"/>
        <v>770</v>
      </c>
      <c r="X7" s="9">
        <f t="shared" si="0"/>
        <v>645</v>
      </c>
      <c r="Y7" s="9">
        <f t="shared" si="0"/>
        <v>520</v>
      </c>
      <c r="Z7" s="9">
        <f t="shared" si="0"/>
        <v>395</v>
      </c>
      <c r="AA7" s="9">
        <f t="shared" si="0"/>
        <v>270</v>
      </c>
      <c r="AB7" s="9">
        <f t="shared" si="0"/>
        <v>145</v>
      </c>
      <c r="AC7" s="9">
        <f t="shared" si="0"/>
        <v>20</v>
      </c>
      <c r="AD7" s="9">
        <f t="shared" si="0"/>
        <v>-105</v>
      </c>
      <c r="AE7" s="47">
        <f t="shared" si="0"/>
        <v>-230</v>
      </c>
      <c r="AF7" s="9">
        <f t="shared" si="0"/>
        <v>-355</v>
      </c>
      <c r="AG7" s="9">
        <f t="shared" si="0"/>
        <v>-480</v>
      </c>
      <c r="AH7" s="9">
        <f t="shared" si="0"/>
        <v>-605</v>
      </c>
      <c r="AI7" s="9">
        <f t="shared" si="0"/>
        <v>-730</v>
      </c>
      <c r="AJ7" s="9">
        <f t="shared" si="0"/>
        <v>-790</v>
      </c>
      <c r="AK7" s="9">
        <f t="shared" si="0"/>
        <v>-725</v>
      </c>
      <c r="AL7" s="9">
        <f t="shared" si="0"/>
        <v>-665</v>
      </c>
      <c r="AM7" s="9">
        <f t="shared" si="0"/>
        <v>-665</v>
      </c>
      <c r="AN7" s="9">
        <f t="shared" si="0"/>
        <v>-665</v>
      </c>
      <c r="AO7" s="9">
        <f t="shared" si="0"/>
        <v>-665</v>
      </c>
      <c r="AP7" s="9">
        <f t="shared" si="0"/>
        <v>-665</v>
      </c>
      <c r="AQ7" s="9">
        <f t="shared" si="0"/>
        <v>-665</v>
      </c>
      <c r="AR7" s="9">
        <f t="shared" si="0"/>
        <v>-665</v>
      </c>
      <c r="AS7" s="9">
        <f t="shared" si="0"/>
        <v>-665</v>
      </c>
      <c r="AT7" s="9">
        <f t="shared" si="0"/>
        <v>-665</v>
      </c>
    </row>
    <row r="8" spans="3:46">
      <c r="M8" s="1">
        <f>SUM(M10:M75)*1000</f>
        <v>230000</v>
      </c>
      <c r="N8" s="10"/>
      <c r="W8"/>
      <c r="X8"/>
      <c r="AE8" s="27">
        <v>125</v>
      </c>
    </row>
    <row r="9" spans="3:46">
      <c r="C9" s="66" t="s">
        <v>12</v>
      </c>
      <c r="D9" s="67"/>
      <c r="E9" s="66" t="s">
        <v>13</v>
      </c>
      <c r="F9" s="66" t="s">
        <v>14</v>
      </c>
      <c r="G9" s="66" t="s">
        <v>15</v>
      </c>
      <c r="H9" s="66" t="s">
        <v>16</v>
      </c>
      <c r="I9" s="64" t="s">
        <v>17</v>
      </c>
      <c r="J9" s="66" t="s">
        <v>18</v>
      </c>
      <c r="K9" s="66" t="s">
        <v>19</v>
      </c>
      <c r="L9" s="66" t="s">
        <v>16</v>
      </c>
      <c r="M9" s="12" t="s">
        <v>20</v>
      </c>
      <c r="N9" s="13"/>
      <c r="P9" s="14">
        <f t="shared" ref="P9:AD9" si="1">Q9-$AE8</f>
        <v>19315</v>
      </c>
      <c r="Q9" s="14">
        <f t="shared" si="1"/>
        <v>19440</v>
      </c>
      <c r="R9" s="14">
        <f t="shared" si="1"/>
        <v>19565</v>
      </c>
      <c r="S9" s="14">
        <f t="shared" si="1"/>
        <v>19690</v>
      </c>
      <c r="T9" s="14">
        <f t="shared" si="1"/>
        <v>19815</v>
      </c>
      <c r="U9" s="14">
        <f t="shared" si="1"/>
        <v>19940</v>
      </c>
      <c r="V9" s="14">
        <f t="shared" si="1"/>
        <v>20065</v>
      </c>
      <c r="W9" s="14">
        <f t="shared" si="1"/>
        <v>20190</v>
      </c>
      <c r="X9" s="14">
        <f t="shared" si="1"/>
        <v>20315</v>
      </c>
      <c r="Y9" s="14">
        <f t="shared" si="1"/>
        <v>20440</v>
      </c>
      <c r="Z9" s="14">
        <f t="shared" si="1"/>
        <v>20565</v>
      </c>
      <c r="AA9" s="15">
        <f t="shared" si="1"/>
        <v>20690</v>
      </c>
      <c r="AB9" s="16">
        <f t="shared" si="1"/>
        <v>20815</v>
      </c>
      <c r="AC9" s="16">
        <f t="shared" si="1"/>
        <v>20940</v>
      </c>
      <c r="AD9" s="17">
        <f t="shared" si="1"/>
        <v>21065</v>
      </c>
      <c r="AE9" s="18">
        <f>K7</f>
        <v>21190</v>
      </c>
      <c r="AF9" s="17">
        <f t="shared" ref="AF9:AT9" si="2">AE9+$AE8</f>
        <v>21315</v>
      </c>
      <c r="AG9" s="16">
        <f t="shared" si="2"/>
        <v>21440</v>
      </c>
      <c r="AH9" s="16">
        <f t="shared" si="2"/>
        <v>21565</v>
      </c>
      <c r="AI9" s="46">
        <f t="shared" si="2"/>
        <v>21690</v>
      </c>
      <c r="AJ9" s="16">
        <f t="shared" si="2"/>
        <v>21815</v>
      </c>
      <c r="AK9" s="16">
        <f t="shared" si="2"/>
        <v>21940</v>
      </c>
      <c r="AL9" s="16">
        <f t="shared" si="2"/>
        <v>22065</v>
      </c>
      <c r="AM9" s="16">
        <f t="shared" si="2"/>
        <v>22190</v>
      </c>
      <c r="AN9" s="16">
        <f t="shared" si="2"/>
        <v>22315</v>
      </c>
      <c r="AO9" s="16">
        <f t="shared" si="2"/>
        <v>22440</v>
      </c>
      <c r="AP9" s="16">
        <f t="shared" si="2"/>
        <v>22565</v>
      </c>
      <c r="AQ9" s="16">
        <f t="shared" si="2"/>
        <v>22690</v>
      </c>
      <c r="AR9" s="16">
        <f t="shared" si="2"/>
        <v>22815</v>
      </c>
      <c r="AS9" s="16">
        <f t="shared" si="2"/>
        <v>22940</v>
      </c>
      <c r="AT9" s="16">
        <f t="shared" si="2"/>
        <v>23065</v>
      </c>
    </row>
    <row r="10" spans="3:46">
      <c r="C10" s="19">
        <v>43109</v>
      </c>
      <c r="E10">
        <v>2</v>
      </c>
      <c r="F10" t="s">
        <v>59</v>
      </c>
      <c r="G10">
        <v>23625</v>
      </c>
      <c r="H10">
        <v>285</v>
      </c>
      <c r="J10">
        <v>1</v>
      </c>
      <c r="K10" s="19">
        <v>43123</v>
      </c>
      <c r="L10">
        <v>125</v>
      </c>
      <c r="M10" s="1">
        <f t="shared" ref="M10:M68" si="3">IF(L10="","",IF(H10&gt;1500,IF(J10&lt;0,(L10-H10)*J10,(-H10+L10)*J10),IF(J10&lt;0,(L10-H10)*J10,(-H10+L10)*J10)))</f>
        <v>-160</v>
      </c>
      <c r="O10" s="2" t="str">
        <f t="shared" ref="O10:O68" si="4">IF(AND($F10="P",$L10=""),$J10,"")</f>
        <v/>
      </c>
      <c r="P10" t="str">
        <f t="shared" ref="P10:AE25" si="5">IF(OR($J10="",NOT($M10="")),"",IF($F10="先物",(-$H10+P$9)*$J10,IF($F10="P",IF($G10&lt;=P$9,-$H10*$J10,($G10-P$9-$H10)*$J10),IF($F10="C",IF($G10&gt;=P$9,-$H10*$J10,(-$G10+P$9-$H10)*$J10)))))</f>
        <v/>
      </c>
      <c r="Q10" t="str">
        <f t="shared" si="5"/>
        <v/>
      </c>
      <c r="R10" t="str">
        <f t="shared" si="5"/>
        <v/>
      </c>
      <c r="S10" t="str">
        <f t="shared" si="5"/>
        <v/>
      </c>
      <c r="T10" t="str">
        <f t="shared" si="5"/>
        <v/>
      </c>
      <c r="U10" t="str">
        <f t="shared" si="5"/>
        <v/>
      </c>
      <c r="V10" t="str">
        <f t="shared" si="5"/>
        <v/>
      </c>
      <c r="W10" t="str">
        <f t="shared" si="5"/>
        <v/>
      </c>
      <c r="X10" t="str">
        <f t="shared" si="5"/>
        <v/>
      </c>
      <c r="Y10" t="str">
        <f t="shared" si="5"/>
        <v/>
      </c>
      <c r="Z10" t="str">
        <f t="shared" si="5"/>
        <v/>
      </c>
      <c r="AA10" t="str">
        <f t="shared" si="5"/>
        <v/>
      </c>
      <c r="AB10" t="str">
        <f t="shared" si="5"/>
        <v/>
      </c>
      <c r="AC10" t="str">
        <f t="shared" si="5"/>
        <v/>
      </c>
      <c r="AD10" t="str">
        <f t="shared" si="5"/>
        <v/>
      </c>
      <c r="AE10" s="27" t="str">
        <f t="shared" si="5"/>
        <v/>
      </c>
      <c r="AF10" t="str">
        <f t="shared" ref="AF10:AT25" si="6">IF(OR($J10="",NOT($M10="")),"",IF($F10="先物",(-$H10+AF$9)*$J10,IF($F10="P",IF($G10&lt;=AF$9,-$H10*$J10,($G10-AF$9-$H10)*$J10),IF($F10="C",IF($G10&gt;=AF$9,-$H10*$J10,(-$G10+AF$9-$H10)*$J10)))))</f>
        <v/>
      </c>
      <c r="AG10" t="str">
        <f t="shared" si="6"/>
        <v/>
      </c>
      <c r="AH10" t="str">
        <f t="shared" si="6"/>
        <v/>
      </c>
      <c r="AI10" t="str">
        <f t="shared" si="6"/>
        <v/>
      </c>
      <c r="AJ10" t="str">
        <f t="shared" si="6"/>
        <v/>
      </c>
      <c r="AK10" t="str">
        <f t="shared" si="6"/>
        <v/>
      </c>
      <c r="AL10" t="str">
        <f t="shared" si="6"/>
        <v/>
      </c>
      <c r="AM10" t="str">
        <f t="shared" si="6"/>
        <v/>
      </c>
      <c r="AN10" t="str">
        <f t="shared" si="6"/>
        <v/>
      </c>
      <c r="AO10" t="str">
        <f t="shared" si="6"/>
        <v/>
      </c>
      <c r="AP10" t="str">
        <f t="shared" si="6"/>
        <v/>
      </c>
      <c r="AQ10" t="str">
        <f t="shared" si="6"/>
        <v/>
      </c>
      <c r="AR10" t="str">
        <f t="shared" si="6"/>
        <v/>
      </c>
      <c r="AS10" t="str">
        <f t="shared" si="6"/>
        <v/>
      </c>
      <c r="AT10" t="str">
        <f t="shared" si="6"/>
        <v/>
      </c>
    </row>
    <row r="11" spans="3:46">
      <c r="C11" s="19">
        <v>43115</v>
      </c>
      <c r="E11">
        <v>2</v>
      </c>
      <c r="F11" t="s">
        <v>60</v>
      </c>
      <c r="G11">
        <v>22875</v>
      </c>
      <c r="H11">
        <v>85</v>
      </c>
      <c r="J11">
        <v>-3</v>
      </c>
      <c r="K11" s="19">
        <v>43123</v>
      </c>
      <c r="L11">
        <v>34</v>
      </c>
      <c r="M11" s="1">
        <f t="shared" si="3"/>
        <v>153</v>
      </c>
      <c r="N11" s="2" t="str">
        <f t="shared" ref="N11:N68" si="7">IF(AND($F11="C",$L11=""),$J11,"")</f>
        <v/>
      </c>
      <c r="O11" s="2" t="str">
        <f t="shared" si="4"/>
        <v/>
      </c>
      <c r="P11" t="str">
        <f t="shared" si="5"/>
        <v/>
      </c>
      <c r="Q11" t="str">
        <f t="shared" si="5"/>
        <v/>
      </c>
      <c r="R11" t="str">
        <f t="shared" si="5"/>
        <v/>
      </c>
      <c r="S11" t="str">
        <f t="shared" si="5"/>
        <v/>
      </c>
      <c r="T11" t="str">
        <f t="shared" si="5"/>
        <v/>
      </c>
      <c r="U11" s="21" t="str">
        <f t="shared" si="5"/>
        <v/>
      </c>
      <c r="V11" t="str">
        <f t="shared" si="5"/>
        <v/>
      </c>
      <c r="W11" t="str">
        <f t="shared" si="5"/>
        <v/>
      </c>
      <c r="X11" t="str">
        <f t="shared" si="5"/>
        <v/>
      </c>
      <c r="Y11" t="str">
        <f t="shared" si="5"/>
        <v/>
      </c>
      <c r="Z11" t="str">
        <f t="shared" si="5"/>
        <v/>
      </c>
      <c r="AA11" t="str">
        <f t="shared" si="5"/>
        <v/>
      </c>
      <c r="AB11" t="str">
        <f t="shared" si="5"/>
        <v/>
      </c>
      <c r="AC11" t="str">
        <f t="shared" si="5"/>
        <v/>
      </c>
      <c r="AD11" t="str">
        <f t="shared" si="5"/>
        <v/>
      </c>
      <c r="AE11" s="27" t="str">
        <f t="shared" si="5"/>
        <v/>
      </c>
      <c r="AF11" t="str">
        <f t="shared" si="6"/>
        <v/>
      </c>
      <c r="AG11" t="str">
        <f t="shared" si="6"/>
        <v/>
      </c>
      <c r="AH11" t="str">
        <f t="shared" si="6"/>
        <v/>
      </c>
      <c r="AI11" t="str">
        <f t="shared" si="6"/>
        <v/>
      </c>
      <c r="AJ11" t="str">
        <f t="shared" si="6"/>
        <v/>
      </c>
      <c r="AK11" t="str">
        <f t="shared" si="6"/>
        <v/>
      </c>
      <c r="AL11" t="str">
        <f t="shared" si="6"/>
        <v/>
      </c>
      <c r="AM11" t="str">
        <f t="shared" si="6"/>
        <v/>
      </c>
      <c r="AN11" t="str">
        <f t="shared" si="6"/>
        <v/>
      </c>
      <c r="AO11" t="str">
        <f t="shared" si="6"/>
        <v/>
      </c>
      <c r="AP11" t="str">
        <f t="shared" si="6"/>
        <v/>
      </c>
      <c r="AQ11" t="str">
        <f t="shared" si="6"/>
        <v/>
      </c>
      <c r="AR11" t="str">
        <f t="shared" si="6"/>
        <v/>
      </c>
      <c r="AS11" t="str">
        <f t="shared" si="6"/>
        <v/>
      </c>
      <c r="AT11" t="str">
        <f t="shared" si="6"/>
        <v/>
      </c>
    </row>
    <row r="12" spans="3:46">
      <c r="C12" s="19">
        <v>43115</v>
      </c>
      <c r="E12">
        <v>2</v>
      </c>
      <c r="F12" t="s">
        <v>49</v>
      </c>
      <c r="G12">
        <v>24625</v>
      </c>
      <c r="H12">
        <v>90</v>
      </c>
      <c r="J12">
        <v>-3</v>
      </c>
      <c r="K12" s="19">
        <v>43126</v>
      </c>
      <c r="L12">
        <v>23</v>
      </c>
      <c r="M12" s="1">
        <f t="shared" si="3"/>
        <v>201</v>
      </c>
      <c r="N12" s="2" t="str">
        <f t="shared" si="7"/>
        <v/>
      </c>
      <c r="O12" s="2" t="str">
        <f t="shared" si="4"/>
        <v/>
      </c>
      <c r="P12" t="str">
        <f t="shared" si="5"/>
        <v/>
      </c>
      <c r="Q12" t="str">
        <f t="shared" si="5"/>
        <v/>
      </c>
      <c r="R12" t="str">
        <f t="shared" si="5"/>
        <v/>
      </c>
      <c r="S12" t="str">
        <f t="shared" si="5"/>
        <v/>
      </c>
      <c r="T12" t="str">
        <f t="shared" si="5"/>
        <v/>
      </c>
      <c r="U12" t="str">
        <f t="shared" si="5"/>
        <v/>
      </c>
      <c r="V12" t="str">
        <f t="shared" si="5"/>
        <v/>
      </c>
      <c r="W12" t="str">
        <f t="shared" si="5"/>
        <v/>
      </c>
      <c r="X12" t="str">
        <f t="shared" si="5"/>
        <v/>
      </c>
      <c r="Y12" t="str">
        <f t="shared" si="5"/>
        <v/>
      </c>
      <c r="Z12" t="str">
        <f t="shared" si="5"/>
        <v/>
      </c>
      <c r="AA12" t="str">
        <f t="shared" si="5"/>
        <v/>
      </c>
      <c r="AB12" t="str">
        <f t="shared" si="5"/>
        <v/>
      </c>
      <c r="AC12" t="str">
        <f t="shared" si="5"/>
        <v/>
      </c>
      <c r="AD12" t="str">
        <f t="shared" si="5"/>
        <v/>
      </c>
      <c r="AE12" s="27" t="str">
        <f t="shared" si="5"/>
        <v/>
      </c>
      <c r="AF12" t="str">
        <f t="shared" si="6"/>
        <v/>
      </c>
      <c r="AG12" t="str">
        <f t="shared" si="6"/>
        <v/>
      </c>
      <c r="AH12" t="str">
        <f t="shared" si="6"/>
        <v/>
      </c>
      <c r="AI12" t="str">
        <f t="shared" si="6"/>
        <v/>
      </c>
      <c r="AJ12" t="str">
        <f t="shared" si="6"/>
        <v/>
      </c>
      <c r="AK12" t="str">
        <f t="shared" si="6"/>
        <v/>
      </c>
      <c r="AL12" t="str">
        <f t="shared" si="6"/>
        <v/>
      </c>
      <c r="AM12" t="str">
        <f t="shared" si="6"/>
        <v/>
      </c>
      <c r="AN12" t="str">
        <f t="shared" si="6"/>
        <v/>
      </c>
      <c r="AO12" t="str">
        <f t="shared" si="6"/>
        <v/>
      </c>
      <c r="AP12" t="str">
        <f t="shared" si="6"/>
        <v/>
      </c>
      <c r="AQ12" t="str">
        <f t="shared" si="6"/>
        <v/>
      </c>
      <c r="AR12" t="str">
        <f t="shared" si="6"/>
        <v/>
      </c>
      <c r="AS12" t="str">
        <f t="shared" si="6"/>
        <v/>
      </c>
      <c r="AT12" t="str">
        <f t="shared" si="6"/>
        <v/>
      </c>
    </row>
    <row r="13" spans="3:46">
      <c r="C13" s="19">
        <v>43109</v>
      </c>
      <c r="E13">
        <v>2</v>
      </c>
      <c r="F13" t="s">
        <v>50</v>
      </c>
      <c r="G13">
        <v>24375</v>
      </c>
      <c r="H13">
        <v>255</v>
      </c>
      <c r="J13">
        <v>1</v>
      </c>
      <c r="K13" s="19">
        <v>43126</v>
      </c>
      <c r="L13">
        <v>48</v>
      </c>
      <c r="M13" s="1">
        <f t="shared" si="3"/>
        <v>-207</v>
      </c>
      <c r="N13" s="2" t="str">
        <f t="shared" si="7"/>
        <v/>
      </c>
      <c r="O13" s="2" t="str">
        <f t="shared" si="4"/>
        <v/>
      </c>
      <c r="P13" t="str">
        <f t="shared" si="5"/>
        <v/>
      </c>
      <c r="Q13" t="str">
        <f t="shared" si="5"/>
        <v/>
      </c>
      <c r="R13" t="str">
        <f t="shared" si="5"/>
        <v/>
      </c>
      <c r="S13" t="str">
        <f t="shared" si="5"/>
        <v/>
      </c>
      <c r="T13" t="str">
        <f t="shared" si="5"/>
        <v/>
      </c>
      <c r="U13" t="str">
        <f t="shared" si="5"/>
        <v/>
      </c>
      <c r="V13" t="str">
        <f t="shared" si="5"/>
        <v/>
      </c>
      <c r="W13" t="str">
        <f t="shared" si="5"/>
        <v/>
      </c>
      <c r="X13" t="str">
        <f t="shared" si="5"/>
        <v/>
      </c>
      <c r="Y13" t="str">
        <f t="shared" si="5"/>
        <v/>
      </c>
      <c r="Z13" t="str">
        <f t="shared" si="5"/>
        <v/>
      </c>
      <c r="AA13" s="8" t="str">
        <f t="shared" si="5"/>
        <v/>
      </c>
      <c r="AB13" s="8" t="str">
        <f t="shared" si="5"/>
        <v/>
      </c>
      <c r="AC13" s="8" t="str">
        <f t="shared" si="5"/>
        <v/>
      </c>
      <c r="AD13" s="8" t="str">
        <f t="shared" si="5"/>
        <v/>
      </c>
      <c r="AE13" s="48" t="str">
        <f t="shared" si="5"/>
        <v/>
      </c>
      <c r="AF13" s="8" t="str">
        <f t="shared" si="6"/>
        <v/>
      </c>
      <c r="AG13" s="8" t="str">
        <f t="shared" si="6"/>
        <v/>
      </c>
      <c r="AH13" s="8" t="str">
        <f t="shared" si="6"/>
        <v/>
      </c>
      <c r="AI13" s="8" t="str">
        <f t="shared" si="6"/>
        <v/>
      </c>
      <c r="AJ13" t="str">
        <f t="shared" si="6"/>
        <v/>
      </c>
      <c r="AK13" t="str">
        <f t="shared" si="6"/>
        <v/>
      </c>
      <c r="AL13" t="str">
        <f t="shared" si="6"/>
        <v/>
      </c>
      <c r="AM13" t="str">
        <f t="shared" si="6"/>
        <v/>
      </c>
      <c r="AN13" t="str">
        <f t="shared" si="6"/>
        <v/>
      </c>
      <c r="AO13" t="str">
        <f t="shared" si="6"/>
        <v/>
      </c>
      <c r="AP13" t="str">
        <f t="shared" si="6"/>
        <v/>
      </c>
      <c r="AQ13" t="str">
        <f t="shared" si="6"/>
        <v/>
      </c>
      <c r="AR13" t="str">
        <f t="shared" si="6"/>
        <v/>
      </c>
      <c r="AS13" t="str">
        <f t="shared" si="6"/>
        <v/>
      </c>
      <c r="AT13" t="str">
        <f t="shared" si="6"/>
        <v/>
      </c>
    </row>
    <row r="14" spans="3:46">
      <c r="C14" s="19">
        <v>43123</v>
      </c>
      <c r="E14">
        <v>2</v>
      </c>
      <c r="F14" t="s">
        <v>54</v>
      </c>
      <c r="G14">
        <v>23375</v>
      </c>
      <c r="H14">
        <v>85</v>
      </c>
      <c r="J14">
        <v>-1</v>
      </c>
      <c r="K14" s="19">
        <v>43126</v>
      </c>
      <c r="L14">
        <v>165</v>
      </c>
      <c r="M14" s="1">
        <f t="shared" si="3"/>
        <v>-80</v>
      </c>
      <c r="N14" s="2" t="str">
        <f t="shared" si="7"/>
        <v/>
      </c>
      <c r="O14" s="2" t="str">
        <f t="shared" si="4"/>
        <v/>
      </c>
      <c r="P14" t="str">
        <f t="shared" si="5"/>
        <v/>
      </c>
      <c r="Q14" t="str">
        <f t="shared" si="5"/>
        <v/>
      </c>
      <c r="R14" t="str">
        <f t="shared" si="5"/>
        <v/>
      </c>
      <c r="S14" t="str">
        <f t="shared" si="5"/>
        <v/>
      </c>
      <c r="T14" t="str">
        <f t="shared" si="5"/>
        <v/>
      </c>
      <c r="U14" t="str">
        <f t="shared" si="5"/>
        <v/>
      </c>
      <c r="V14" t="str">
        <f t="shared" si="5"/>
        <v/>
      </c>
      <c r="W14" t="str">
        <f t="shared" si="5"/>
        <v/>
      </c>
      <c r="X14" t="str">
        <f t="shared" si="5"/>
        <v/>
      </c>
      <c r="Y14" t="str">
        <f t="shared" si="5"/>
        <v/>
      </c>
      <c r="Z14" t="str">
        <f t="shared" si="5"/>
        <v/>
      </c>
      <c r="AA14" t="str">
        <f t="shared" si="5"/>
        <v/>
      </c>
      <c r="AB14" t="str">
        <f t="shared" si="5"/>
        <v/>
      </c>
      <c r="AC14" t="str">
        <f t="shared" si="5"/>
        <v/>
      </c>
      <c r="AD14" t="str">
        <f t="shared" si="5"/>
        <v/>
      </c>
      <c r="AE14" s="27" t="str">
        <f t="shared" si="5"/>
        <v/>
      </c>
      <c r="AF14" t="str">
        <f t="shared" si="6"/>
        <v/>
      </c>
      <c r="AG14" t="str">
        <f t="shared" si="6"/>
        <v/>
      </c>
      <c r="AH14" t="str">
        <f t="shared" si="6"/>
        <v/>
      </c>
      <c r="AI14" t="str">
        <f t="shared" si="6"/>
        <v/>
      </c>
      <c r="AJ14" t="str">
        <f t="shared" si="6"/>
        <v/>
      </c>
      <c r="AK14" t="str">
        <f t="shared" si="6"/>
        <v/>
      </c>
      <c r="AL14" t="str">
        <f t="shared" si="6"/>
        <v/>
      </c>
      <c r="AM14" t="str">
        <f t="shared" si="6"/>
        <v/>
      </c>
      <c r="AN14" t="str">
        <f t="shared" si="6"/>
        <v/>
      </c>
      <c r="AO14" t="str">
        <f t="shared" si="6"/>
        <v/>
      </c>
      <c r="AP14" t="str">
        <f t="shared" si="6"/>
        <v/>
      </c>
      <c r="AQ14" t="str">
        <f t="shared" si="6"/>
        <v/>
      </c>
      <c r="AR14" t="str">
        <f t="shared" si="6"/>
        <v/>
      </c>
      <c r="AS14" t="str">
        <f t="shared" si="6"/>
        <v/>
      </c>
      <c r="AT14" t="str">
        <f t="shared" si="6"/>
        <v/>
      </c>
    </row>
    <row r="15" spans="3:46">
      <c r="C15" s="19">
        <v>43126</v>
      </c>
      <c r="E15">
        <v>2</v>
      </c>
      <c r="F15" t="s">
        <v>50</v>
      </c>
      <c r="G15">
        <v>23750</v>
      </c>
      <c r="H15">
        <v>220</v>
      </c>
      <c r="J15">
        <v>1</v>
      </c>
      <c r="K15" s="19">
        <v>43130</v>
      </c>
      <c r="L15">
        <v>75</v>
      </c>
      <c r="M15" s="1">
        <f t="shared" si="3"/>
        <v>-145</v>
      </c>
      <c r="N15" s="2" t="str">
        <f t="shared" si="7"/>
        <v/>
      </c>
      <c r="O15" s="2" t="str">
        <f t="shared" si="4"/>
        <v/>
      </c>
      <c r="P15" t="str">
        <f t="shared" si="5"/>
        <v/>
      </c>
      <c r="Q15" t="str">
        <f t="shared" si="5"/>
        <v/>
      </c>
      <c r="R15" t="str">
        <f t="shared" si="5"/>
        <v/>
      </c>
      <c r="S15" t="str">
        <f t="shared" si="5"/>
        <v/>
      </c>
      <c r="T15" t="str">
        <f t="shared" si="5"/>
        <v/>
      </c>
      <c r="U15" t="str">
        <f t="shared" si="5"/>
        <v/>
      </c>
      <c r="V15" t="str">
        <f t="shared" si="5"/>
        <v/>
      </c>
      <c r="W15" t="str">
        <f t="shared" si="5"/>
        <v/>
      </c>
      <c r="X15" t="str">
        <f t="shared" si="5"/>
        <v/>
      </c>
      <c r="Y15" t="str">
        <f t="shared" si="5"/>
        <v/>
      </c>
      <c r="Z15" t="str">
        <f t="shared" si="5"/>
        <v/>
      </c>
      <c r="AA15" t="str">
        <f t="shared" si="5"/>
        <v/>
      </c>
      <c r="AB15" t="str">
        <f t="shared" si="5"/>
        <v/>
      </c>
      <c r="AC15" t="str">
        <f t="shared" si="5"/>
        <v/>
      </c>
      <c r="AD15" t="str">
        <f t="shared" si="5"/>
        <v/>
      </c>
      <c r="AE15" s="27" t="str">
        <f t="shared" si="5"/>
        <v/>
      </c>
      <c r="AF15" t="str">
        <f t="shared" si="6"/>
        <v/>
      </c>
      <c r="AG15" t="str">
        <f t="shared" si="6"/>
        <v/>
      </c>
      <c r="AH15" t="str">
        <f t="shared" si="6"/>
        <v/>
      </c>
      <c r="AI15" t="str">
        <f t="shared" si="6"/>
        <v/>
      </c>
      <c r="AJ15" t="str">
        <f t="shared" si="6"/>
        <v/>
      </c>
      <c r="AK15" t="str">
        <f t="shared" si="6"/>
        <v/>
      </c>
      <c r="AL15" t="str">
        <f t="shared" si="6"/>
        <v/>
      </c>
      <c r="AM15" t="str">
        <f t="shared" si="6"/>
        <v/>
      </c>
      <c r="AN15" t="str">
        <f t="shared" si="6"/>
        <v/>
      </c>
      <c r="AO15" t="str">
        <f t="shared" si="6"/>
        <v/>
      </c>
      <c r="AP15" t="str">
        <f t="shared" si="6"/>
        <v/>
      </c>
      <c r="AQ15" t="str">
        <f t="shared" si="6"/>
        <v/>
      </c>
      <c r="AR15" t="str">
        <f t="shared" si="6"/>
        <v/>
      </c>
      <c r="AS15" t="str">
        <f t="shared" si="6"/>
        <v/>
      </c>
      <c r="AT15" t="str">
        <f t="shared" si="6"/>
        <v/>
      </c>
    </row>
    <row r="16" spans="3:46">
      <c r="C16" s="19">
        <v>43123</v>
      </c>
      <c r="E16">
        <v>2</v>
      </c>
      <c r="F16" t="s">
        <v>54</v>
      </c>
      <c r="G16">
        <v>23375</v>
      </c>
      <c r="H16">
        <v>85</v>
      </c>
      <c r="J16">
        <v>-1</v>
      </c>
      <c r="K16" s="19">
        <v>43130</v>
      </c>
      <c r="L16">
        <v>280</v>
      </c>
      <c r="M16" s="1">
        <f t="shared" si="3"/>
        <v>-195</v>
      </c>
      <c r="N16" s="2" t="str">
        <f t="shared" si="7"/>
        <v/>
      </c>
      <c r="O16" s="2" t="str">
        <f t="shared" si="4"/>
        <v/>
      </c>
      <c r="P16" t="str">
        <f t="shared" si="5"/>
        <v/>
      </c>
      <c r="Q16" t="str">
        <f t="shared" si="5"/>
        <v/>
      </c>
      <c r="R16" t="str">
        <f t="shared" si="5"/>
        <v/>
      </c>
      <c r="S16" t="str">
        <f t="shared" si="5"/>
        <v/>
      </c>
      <c r="T16" t="str">
        <f t="shared" si="5"/>
        <v/>
      </c>
      <c r="U16" t="str">
        <f t="shared" si="5"/>
        <v/>
      </c>
      <c r="V16" t="str">
        <f t="shared" si="5"/>
        <v/>
      </c>
      <c r="W16" t="str">
        <f t="shared" si="5"/>
        <v/>
      </c>
      <c r="X16" t="str">
        <f t="shared" si="5"/>
        <v/>
      </c>
      <c r="Y16" t="str">
        <f t="shared" si="5"/>
        <v/>
      </c>
      <c r="Z16" t="str">
        <f t="shared" si="5"/>
        <v/>
      </c>
      <c r="AA16" t="str">
        <f t="shared" si="5"/>
        <v/>
      </c>
      <c r="AB16" t="str">
        <f t="shared" si="5"/>
        <v/>
      </c>
      <c r="AC16" t="str">
        <f t="shared" si="5"/>
        <v/>
      </c>
      <c r="AD16" t="str">
        <f t="shared" si="5"/>
        <v/>
      </c>
      <c r="AE16" s="27" t="str">
        <f t="shared" si="5"/>
        <v/>
      </c>
      <c r="AF16" t="str">
        <f t="shared" si="6"/>
        <v/>
      </c>
      <c r="AG16" t="str">
        <f t="shared" si="6"/>
        <v/>
      </c>
      <c r="AH16" t="str">
        <f t="shared" si="6"/>
        <v/>
      </c>
      <c r="AI16" t="str">
        <f t="shared" si="6"/>
        <v/>
      </c>
      <c r="AJ16" t="str">
        <f t="shared" si="6"/>
        <v/>
      </c>
      <c r="AK16" t="str">
        <f t="shared" si="6"/>
        <v/>
      </c>
      <c r="AL16" t="str">
        <f t="shared" si="6"/>
        <v/>
      </c>
      <c r="AM16" t="str">
        <f t="shared" si="6"/>
        <v/>
      </c>
      <c r="AN16" t="str">
        <f t="shared" si="6"/>
        <v/>
      </c>
      <c r="AO16" t="str">
        <f t="shared" si="6"/>
        <v/>
      </c>
      <c r="AP16" t="str">
        <f t="shared" si="6"/>
        <v/>
      </c>
      <c r="AQ16" t="str">
        <f t="shared" si="6"/>
        <v/>
      </c>
      <c r="AR16" t="str">
        <f t="shared" si="6"/>
        <v/>
      </c>
      <c r="AS16" t="str">
        <f t="shared" si="6"/>
        <v/>
      </c>
      <c r="AT16" t="str">
        <f t="shared" si="6"/>
        <v/>
      </c>
    </row>
    <row r="17" spans="3:46">
      <c r="C17" s="19">
        <v>43130</v>
      </c>
      <c r="E17">
        <v>2</v>
      </c>
      <c r="F17" t="s">
        <v>62</v>
      </c>
      <c r="G17">
        <v>23250</v>
      </c>
      <c r="H17">
        <v>260</v>
      </c>
      <c r="I17" t="s">
        <v>64</v>
      </c>
      <c r="J17">
        <v>1</v>
      </c>
      <c r="K17" s="19">
        <v>43136</v>
      </c>
      <c r="L17">
        <v>28</v>
      </c>
      <c r="M17" s="1">
        <f t="shared" si="3"/>
        <v>-232</v>
      </c>
      <c r="N17" s="2" t="str">
        <f t="shared" si="7"/>
        <v/>
      </c>
      <c r="O17" s="2" t="str">
        <f t="shared" si="4"/>
        <v/>
      </c>
      <c r="P17" t="str">
        <f t="shared" si="5"/>
        <v/>
      </c>
      <c r="Q17" t="str">
        <f t="shared" si="5"/>
        <v/>
      </c>
      <c r="R17" t="str">
        <f t="shared" si="5"/>
        <v/>
      </c>
      <c r="S17" t="str">
        <f t="shared" si="5"/>
        <v/>
      </c>
      <c r="T17" t="str">
        <f t="shared" si="5"/>
        <v/>
      </c>
      <c r="U17" t="str">
        <f t="shared" si="5"/>
        <v/>
      </c>
      <c r="V17" t="str">
        <f t="shared" si="5"/>
        <v/>
      </c>
      <c r="W17" t="str">
        <f t="shared" si="5"/>
        <v/>
      </c>
      <c r="X17" t="str">
        <f t="shared" si="5"/>
        <v/>
      </c>
      <c r="Y17" t="str">
        <f t="shared" si="5"/>
        <v/>
      </c>
      <c r="Z17" t="str">
        <f t="shared" si="5"/>
        <v/>
      </c>
      <c r="AA17" t="str">
        <f t="shared" si="5"/>
        <v/>
      </c>
      <c r="AB17" t="str">
        <f t="shared" si="5"/>
        <v/>
      </c>
      <c r="AC17" t="str">
        <f t="shared" si="5"/>
        <v/>
      </c>
      <c r="AD17" t="str">
        <f t="shared" si="5"/>
        <v/>
      </c>
      <c r="AE17" s="27" t="str">
        <f t="shared" si="5"/>
        <v/>
      </c>
      <c r="AF17" t="str">
        <f t="shared" si="6"/>
        <v/>
      </c>
      <c r="AG17" t="str">
        <f t="shared" si="6"/>
        <v/>
      </c>
      <c r="AH17" t="str">
        <f t="shared" si="6"/>
        <v/>
      </c>
      <c r="AI17" t="str">
        <f t="shared" si="6"/>
        <v/>
      </c>
      <c r="AJ17" t="str">
        <f t="shared" si="6"/>
        <v/>
      </c>
      <c r="AK17" t="str">
        <f t="shared" si="6"/>
        <v/>
      </c>
      <c r="AL17" t="str">
        <f t="shared" si="6"/>
        <v/>
      </c>
      <c r="AM17" t="str">
        <f t="shared" si="6"/>
        <v/>
      </c>
      <c r="AN17" t="str">
        <f t="shared" si="6"/>
        <v/>
      </c>
      <c r="AO17" t="str">
        <f t="shared" si="6"/>
        <v/>
      </c>
      <c r="AP17" t="str">
        <f t="shared" si="6"/>
        <v/>
      </c>
      <c r="AQ17" t="str">
        <f t="shared" si="6"/>
        <v/>
      </c>
      <c r="AR17" t="str">
        <f t="shared" si="6"/>
        <v/>
      </c>
      <c r="AS17" t="str">
        <f t="shared" si="6"/>
        <v/>
      </c>
      <c r="AT17" t="str">
        <f t="shared" si="6"/>
        <v/>
      </c>
    </row>
    <row r="18" spans="3:46">
      <c r="C18" s="19">
        <v>43130</v>
      </c>
      <c r="E18">
        <v>2</v>
      </c>
      <c r="F18" t="s">
        <v>62</v>
      </c>
      <c r="G18">
        <v>23250</v>
      </c>
      <c r="H18">
        <v>260</v>
      </c>
      <c r="J18">
        <v>1</v>
      </c>
      <c r="K18" s="19">
        <v>43136</v>
      </c>
      <c r="L18">
        <v>28</v>
      </c>
      <c r="M18" s="1">
        <f t="shared" si="3"/>
        <v>-232</v>
      </c>
      <c r="N18" s="2" t="str">
        <f t="shared" si="7"/>
        <v/>
      </c>
      <c r="O18" s="2" t="str">
        <f t="shared" si="4"/>
        <v/>
      </c>
      <c r="P18" t="str">
        <f t="shared" si="5"/>
        <v/>
      </c>
      <c r="Q18" t="str">
        <f t="shared" si="5"/>
        <v/>
      </c>
      <c r="R18" t="str">
        <f t="shared" si="5"/>
        <v/>
      </c>
      <c r="S18" t="str">
        <f t="shared" si="5"/>
        <v/>
      </c>
      <c r="T18" t="str">
        <f t="shared" si="5"/>
        <v/>
      </c>
      <c r="U18" t="str">
        <f t="shared" si="5"/>
        <v/>
      </c>
      <c r="V18" t="str">
        <f t="shared" si="5"/>
        <v/>
      </c>
      <c r="W18" t="str">
        <f t="shared" si="5"/>
        <v/>
      </c>
      <c r="X18" t="str">
        <f t="shared" si="5"/>
        <v/>
      </c>
      <c r="Y18" t="str">
        <f t="shared" si="5"/>
        <v/>
      </c>
      <c r="Z18" t="str">
        <f t="shared" si="5"/>
        <v/>
      </c>
      <c r="AA18" t="str">
        <f t="shared" si="5"/>
        <v/>
      </c>
      <c r="AB18" t="str">
        <f t="shared" si="5"/>
        <v/>
      </c>
      <c r="AC18" t="str">
        <f t="shared" si="5"/>
        <v/>
      </c>
      <c r="AD18" t="str">
        <f t="shared" si="5"/>
        <v/>
      </c>
      <c r="AE18" s="27" t="str">
        <f t="shared" si="5"/>
        <v/>
      </c>
      <c r="AF18" t="str">
        <f t="shared" si="6"/>
        <v/>
      </c>
      <c r="AG18" t="str">
        <f t="shared" si="6"/>
        <v/>
      </c>
      <c r="AH18" t="str">
        <f t="shared" si="6"/>
        <v/>
      </c>
      <c r="AI18" t="str">
        <f t="shared" si="6"/>
        <v/>
      </c>
      <c r="AJ18" t="str">
        <f t="shared" si="6"/>
        <v/>
      </c>
      <c r="AK18" t="str">
        <f t="shared" si="6"/>
        <v/>
      </c>
      <c r="AL18" t="str">
        <f t="shared" si="6"/>
        <v/>
      </c>
      <c r="AM18" t="str">
        <f t="shared" si="6"/>
        <v/>
      </c>
      <c r="AN18" t="str">
        <f t="shared" si="6"/>
        <v/>
      </c>
      <c r="AO18" t="str">
        <f t="shared" si="6"/>
        <v/>
      </c>
      <c r="AP18" t="str">
        <f t="shared" si="6"/>
        <v/>
      </c>
      <c r="AQ18" t="str">
        <f t="shared" si="6"/>
        <v/>
      </c>
      <c r="AR18" t="str">
        <f t="shared" si="6"/>
        <v/>
      </c>
      <c r="AS18" t="str">
        <f t="shared" si="6"/>
        <v/>
      </c>
      <c r="AT18" t="str">
        <f t="shared" si="6"/>
        <v/>
      </c>
    </row>
    <row r="19" spans="3:46">
      <c r="C19" s="19">
        <v>43136</v>
      </c>
      <c r="E19">
        <v>2</v>
      </c>
      <c r="F19" t="s">
        <v>67</v>
      </c>
      <c r="G19">
        <v>22750</v>
      </c>
      <c r="H19">
        <v>165</v>
      </c>
      <c r="I19" t="s">
        <v>55</v>
      </c>
      <c r="J19">
        <v>1</v>
      </c>
      <c r="K19" s="19">
        <v>43137</v>
      </c>
      <c r="L19">
        <v>37</v>
      </c>
      <c r="M19" s="1">
        <f t="shared" si="3"/>
        <v>-128</v>
      </c>
      <c r="N19" s="2" t="str">
        <f t="shared" si="7"/>
        <v/>
      </c>
      <c r="O19" s="2" t="str">
        <f t="shared" si="4"/>
        <v/>
      </c>
      <c r="P19" t="str">
        <f t="shared" si="5"/>
        <v/>
      </c>
      <c r="Q19" t="str">
        <f t="shared" si="5"/>
        <v/>
      </c>
      <c r="R19" t="str">
        <f t="shared" si="5"/>
        <v/>
      </c>
      <c r="S19" t="str">
        <f t="shared" si="5"/>
        <v/>
      </c>
      <c r="T19" t="str">
        <f t="shared" si="5"/>
        <v/>
      </c>
      <c r="U19" t="str">
        <f t="shared" si="5"/>
        <v/>
      </c>
      <c r="V19" t="str">
        <f t="shared" si="5"/>
        <v/>
      </c>
      <c r="W19" t="str">
        <f t="shared" si="5"/>
        <v/>
      </c>
      <c r="X19" t="str">
        <f t="shared" si="5"/>
        <v/>
      </c>
      <c r="Y19" t="str">
        <f t="shared" si="5"/>
        <v/>
      </c>
      <c r="Z19" t="str">
        <f t="shared" si="5"/>
        <v/>
      </c>
      <c r="AA19" t="str">
        <f t="shared" si="5"/>
        <v/>
      </c>
      <c r="AB19" t="str">
        <f t="shared" si="5"/>
        <v/>
      </c>
      <c r="AC19" t="str">
        <f t="shared" si="5"/>
        <v/>
      </c>
      <c r="AD19" t="str">
        <f t="shared" si="5"/>
        <v/>
      </c>
      <c r="AE19" s="27" t="str">
        <f t="shared" si="5"/>
        <v/>
      </c>
      <c r="AF19" t="str">
        <f t="shared" si="6"/>
        <v/>
      </c>
      <c r="AG19" t="str">
        <f t="shared" si="6"/>
        <v/>
      </c>
      <c r="AH19" t="str">
        <f t="shared" si="6"/>
        <v/>
      </c>
      <c r="AI19" t="str">
        <f t="shared" si="6"/>
        <v/>
      </c>
      <c r="AJ19" t="str">
        <f t="shared" si="6"/>
        <v/>
      </c>
      <c r="AK19" t="str">
        <f t="shared" si="6"/>
        <v/>
      </c>
      <c r="AL19" t="str">
        <f t="shared" si="6"/>
        <v/>
      </c>
      <c r="AM19" t="str">
        <f t="shared" si="6"/>
        <v/>
      </c>
      <c r="AN19" t="str">
        <f t="shared" si="6"/>
        <v/>
      </c>
      <c r="AO19" t="str">
        <f t="shared" si="6"/>
        <v/>
      </c>
      <c r="AP19" t="str">
        <f t="shared" si="6"/>
        <v/>
      </c>
      <c r="AQ19" t="str">
        <f t="shared" si="6"/>
        <v/>
      </c>
      <c r="AR19" t="str">
        <f t="shared" si="6"/>
        <v/>
      </c>
      <c r="AS19" t="str">
        <f t="shared" si="6"/>
        <v/>
      </c>
      <c r="AT19" t="str">
        <f t="shared" si="6"/>
        <v/>
      </c>
    </row>
    <row r="20" spans="3:46">
      <c r="C20" s="19">
        <v>43136</v>
      </c>
      <c r="E20">
        <v>2</v>
      </c>
      <c r="F20" t="s">
        <v>66</v>
      </c>
      <c r="G20">
        <v>22500</v>
      </c>
      <c r="H20">
        <v>340</v>
      </c>
      <c r="J20">
        <v>1</v>
      </c>
      <c r="K20" s="19">
        <v>43137</v>
      </c>
      <c r="L20">
        <v>65</v>
      </c>
      <c r="M20" s="1">
        <f t="shared" si="3"/>
        <v>-275</v>
      </c>
      <c r="N20" s="2" t="str">
        <f t="shared" si="7"/>
        <v/>
      </c>
      <c r="O20" s="2" t="str">
        <f t="shared" si="4"/>
        <v/>
      </c>
      <c r="P20" t="str">
        <f t="shared" si="5"/>
        <v/>
      </c>
      <c r="Q20" t="str">
        <f t="shared" si="5"/>
        <v/>
      </c>
      <c r="R20" t="str">
        <f t="shared" si="5"/>
        <v/>
      </c>
      <c r="S20" t="str">
        <f t="shared" si="5"/>
        <v/>
      </c>
      <c r="T20" t="str">
        <f t="shared" si="5"/>
        <v/>
      </c>
      <c r="U20" t="str">
        <f t="shared" si="5"/>
        <v/>
      </c>
      <c r="V20" t="str">
        <f t="shared" si="5"/>
        <v/>
      </c>
      <c r="W20" t="str">
        <f t="shared" si="5"/>
        <v/>
      </c>
      <c r="X20" t="str">
        <f t="shared" si="5"/>
        <v/>
      </c>
      <c r="Y20" t="str">
        <f t="shared" si="5"/>
        <v/>
      </c>
      <c r="Z20" t="str">
        <f t="shared" si="5"/>
        <v/>
      </c>
      <c r="AA20" t="str">
        <f t="shared" si="5"/>
        <v/>
      </c>
      <c r="AB20" t="str">
        <f t="shared" si="5"/>
        <v/>
      </c>
      <c r="AC20" t="str">
        <f t="shared" si="5"/>
        <v/>
      </c>
      <c r="AD20" t="str">
        <f t="shared" si="5"/>
        <v/>
      </c>
      <c r="AE20" s="27" t="str">
        <f t="shared" si="5"/>
        <v/>
      </c>
      <c r="AF20" t="str">
        <f t="shared" si="6"/>
        <v/>
      </c>
      <c r="AG20" t="str">
        <f t="shared" si="6"/>
        <v/>
      </c>
      <c r="AH20" t="str">
        <f t="shared" si="6"/>
        <v/>
      </c>
      <c r="AI20" t="str">
        <f t="shared" si="6"/>
        <v/>
      </c>
      <c r="AJ20" t="str">
        <f t="shared" si="6"/>
        <v/>
      </c>
      <c r="AK20" t="str">
        <f t="shared" si="6"/>
        <v/>
      </c>
      <c r="AL20" t="str">
        <f t="shared" si="6"/>
        <v/>
      </c>
      <c r="AM20" t="str">
        <f t="shared" si="6"/>
        <v/>
      </c>
      <c r="AN20" t="str">
        <f t="shared" si="6"/>
        <v/>
      </c>
      <c r="AO20" t="str">
        <f t="shared" si="6"/>
        <v/>
      </c>
      <c r="AP20" t="str">
        <f t="shared" si="6"/>
        <v/>
      </c>
      <c r="AQ20" t="str">
        <f t="shared" si="6"/>
        <v/>
      </c>
      <c r="AR20" t="str">
        <f t="shared" si="6"/>
        <v/>
      </c>
      <c r="AS20" t="str">
        <f t="shared" si="6"/>
        <v/>
      </c>
      <c r="AT20" t="str">
        <f t="shared" si="6"/>
        <v/>
      </c>
    </row>
    <row r="21" spans="3:46">
      <c r="C21" s="19">
        <v>43126</v>
      </c>
      <c r="E21">
        <v>2</v>
      </c>
      <c r="F21" t="s">
        <v>61</v>
      </c>
      <c r="G21">
        <v>24125</v>
      </c>
      <c r="H21">
        <v>95</v>
      </c>
      <c r="J21">
        <v>-2</v>
      </c>
      <c r="K21" s="19">
        <v>43140</v>
      </c>
      <c r="M21" s="1">
        <v>190</v>
      </c>
      <c r="N21" s="2">
        <f t="shared" si="7"/>
        <v>-2</v>
      </c>
      <c r="O21" s="2" t="str">
        <f t="shared" si="4"/>
        <v/>
      </c>
      <c r="P21" t="str">
        <f t="shared" si="5"/>
        <v/>
      </c>
      <c r="Q21" t="str">
        <f t="shared" si="5"/>
        <v/>
      </c>
      <c r="R21" t="str">
        <f t="shared" si="5"/>
        <v/>
      </c>
      <c r="S21" t="str">
        <f t="shared" si="5"/>
        <v/>
      </c>
      <c r="T21" t="str">
        <f t="shared" si="5"/>
        <v/>
      </c>
      <c r="U21" t="str">
        <f t="shared" si="5"/>
        <v/>
      </c>
      <c r="V21" t="str">
        <f t="shared" si="5"/>
        <v/>
      </c>
      <c r="W21" t="str">
        <f t="shared" si="5"/>
        <v/>
      </c>
      <c r="X21" t="str">
        <f t="shared" si="5"/>
        <v/>
      </c>
      <c r="Y21" t="str">
        <f t="shared" si="5"/>
        <v/>
      </c>
      <c r="Z21" t="str">
        <f t="shared" si="5"/>
        <v/>
      </c>
      <c r="AA21" t="str">
        <f t="shared" si="5"/>
        <v/>
      </c>
      <c r="AB21" t="str">
        <f t="shared" si="5"/>
        <v/>
      </c>
      <c r="AC21" t="str">
        <f t="shared" si="5"/>
        <v/>
      </c>
      <c r="AD21" t="str">
        <f t="shared" si="5"/>
        <v/>
      </c>
      <c r="AE21" s="27" t="str">
        <f t="shared" si="5"/>
        <v/>
      </c>
      <c r="AF21" t="str">
        <f t="shared" si="6"/>
        <v/>
      </c>
      <c r="AG21" t="str">
        <f t="shared" si="6"/>
        <v/>
      </c>
      <c r="AH21" t="str">
        <f t="shared" si="6"/>
        <v/>
      </c>
      <c r="AI21" t="str">
        <f t="shared" si="6"/>
        <v/>
      </c>
      <c r="AJ21" t="str">
        <f t="shared" si="6"/>
        <v/>
      </c>
      <c r="AK21" t="str">
        <f t="shared" si="6"/>
        <v/>
      </c>
      <c r="AL21" t="str">
        <f t="shared" si="6"/>
        <v/>
      </c>
      <c r="AM21" t="str">
        <f t="shared" si="6"/>
        <v/>
      </c>
      <c r="AN21" t="str">
        <f t="shared" si="6"/>
        <v/>
      </c>
      <c r="AO21" t="str">
        <f t="shared" si="6"/>
        <v/>
      </c>
      <c r="AP21" t="str">
        <f t="shared" si="6"/>
        <v/>
      </c>
      <c r="AQ21" t="str">
        <f t="shared" si="6"/>
        <v/>
      </c>
      <c r="AR21" t="str">
        <f t="shared" si="6"/>
        <v/>
      </c>
      <c r="AS21" t="str">
        <f t="shared" si="6"/>
        <v/>
      </c>
      <c r="AT21" t="str">
        <f t="shared" si="6"/>
        <v/>
      </c>
    </row>
    <row r="22" spans="3:46">
      <c r="C22" s="19">
        <v>43123</v>
      </c>
      <c r="E22">
        <v>2</v>
      </c>
      <c r="F22" t="s">
        <v>54</v>
      </c>
      <c r="G22">
        <v>24000</v>
      </c>
      <c r="H22">
        <v>245</v>
      </c>
      <c r="J22">
        <v>1</v>
      </c>
      <c r="K22" s="19">
        <v>43140</v>
      </c>
      <c r="M22" s="1">
        <v>2565</v>
      </c>
      <c r="N22" s="2" t="str">
        <f t="shared" si="7"/>
        <v/>
      </c>
      <c r="O22" s="2">
        <f t="shared" si="4"/>
        <v>1</v>
      </c>
      <c r="P22" t="str">
        <f t="shared" si="5"/>
        <v/>
      </c>
      <c r="Q22" t="str">
        <f t="shared" si="5"/>
        <v/>
      </c>
      <c r="R22" t="str">
        <f t="shared" si="5"/>
        <v/>
      </c>
      <c r="S22" t="str">
        <f t="shared" si="5"/>
        <v/>
      </c>
      <c r="T22" t="str">
        <f t="shared" si="5"/>
        <v/>
      </c>
      <c r="U22" t="str">
        <f t="shared" si="5"/>
        <v/>
      </c>
      <c r="V22" t="str">
        <f t="shared" si="5"/>
        <v/>
      </c>
      <c r="W22" t="str">
        <f t="shared" si="5"/>
        <v/>
      </c>
      <c r="X22" t="str">
        <f t="shared" si="5"/>
        <v/>
      </c>
      <c r="Y22" t="str">
        <f t="shared" si="5"/>
        <v/>
      </c>
      <c r="Z22" t="str">
        <f t="shared" si="5"/>
        <v/>
      </c>
      <c r="AA22" t="str">
        <f t="shared" si="5"/>
        <v/>
      </c>
      <c r="AB22" t="str">
        <f t="shared" si="5"/>
        <v/>
      </c>
      <c r="AC22" t="str">
        <f t="shared" si="5"/>
        <v/>
      </c>
      <c r="AD22" t="str">
        <f t="shared" si="5"/>
        <v/>
      </c>
      <c r="AE22" s="27" t="str">
        <f t="shared" si="5"/>
        <v/>
      </c>
      <c r="AF22" t="str">
        <f t="shared" si="6"/>
        <v/>
      </c>
      <c r="AG22" t="str">
        <f t="shared" si="6"/>
        <v/>
      </c>
      <c r="AH22" t="str">
        <f t="shared" si="6"/>
        <v/>
      </c>
      <c r="AI22" t="str">
        <f t="shared" si="6"/>
        <v/>
      </c>
      <c r="AJ22" t="str">
        <f t="shared" si="6"/>
        <v/>
      </c>
      <c r="AK22" t="str">
        <f t="shared" si="6"/>
        <v/>
      </c>
      <c r="AL22" t="str">
        <f t="shared" si="6"/>
        <v/>
      </c>
      <c r="AM22" t="str">
        <f t="shared" si="6"/>
        <v/>
      </c>
      <c r="AN22" t="str">
        <f t="shared" si="6"/>
        <v/>
      </c>
      <c r="AO22" t="str">
        <f t="shared" si="6"/>
        <v/>
      </c>
      <c r="AP22" t="str">
        <f t="shared" si="6"/>
        <v/>
      </c>
      <c r="AQ22" t="str">
        <f t="shared" si="6"/>
        <v/>
      </c>
      <c r="AR22" t="str">
        <f t="shared" si="6"/>
        <v/>
      </c>
      <c r="AS22" t="str">
        <f t="shared" si="6"/>
        <v/>
      </c>
      <c r="AT22" t="str">
        <f t="shared" si="6"/>
        <v/>
      </c>
    </row>
    <row r="23" spans="3:46">
      <c r="C23" s="19">
        <v>43136</v>
      </c>
      <c r="E23">
        <v>2</v>
      </c>
      <c r="F23" t="s">
        <v>57</v>
      </c>
      <c r="G23">
        <v>23375</v>
      </c>
      <c r="H23">
        <v>47</v>
      </c>
      <c r="J23">
        <v>-1</v>
      </c>
      <c r="K23" s="19">
        <v>43140</v>
      </c>
      <c r="M23" s="1">
        <v>47</v>
      </c>
      <c r="N23" s="2">
        <f t="shared" si="7"/>
        <v>-1</v>
      </c>
      <c r="O23" s="2" t="str">
        <f t="shared" si="4"/>
        <v/>
      </c>
      <c r="P23" t="str">
        <f>IF(OR($J23="",NOT($M23="")),"",IF($F23="先物",(-$H23+P$9)*$J23,IF($F23="P",IF($G23&lt;=P$9,-$H23*$J23,($G23-P$9-$H23)*$J23),IF($F23="C",IF($G23&gt;=P$9,-$H23*$J23,(-$G23+P$9-$H23)*$J23)))))</f>
        <v/>
      </c>
      <c r="Q23" t="str">
        <f t="shared" si="5"/>
        <v/>
      </c>
      <c r="R23" t="str">
        <f t="shared" si="5"/>
        <v/>
      </c>
      <c r="S23" t="str">
        <f t="shared" si="5"/>
        <v/>
      </c>
      <c r="T23" t="str">
        <f t="shared" si="5"/>
        <v/>
      </c>
      <c r="U23" t="str">
        <f t="shared" si="5"/>
        <v/>
      </c>
      <c r="V23" t="str">
        <f t="shared" si="5"/>
        <v/>
      </c>
      <c r="W23" t="str">
        <f t="shared" si="5"/>
        <v/>
      </c>
      <c r="X23" t="str">
        <f t="shared" si="5"/>
        <v/>
      </c>
      <c r="Y23" t="str">
        <f t="shared" si="5"/>
        <v/>
      </c>
      <c r="Z23" t="str">
        <f t="shared" si="5"/>
        <v/>
      </c>
      <c r="AA23" t="str">
        <f t="shared" si="5"/>
        <v/>
      </c>
      <c r="AB23" t="str">
        <f t="shared" si="5"/>
        <v/>
      </c>
      <c r="AC23" t="str">
        <f t="shared" si="5"/>
        <v/>
      </c>
      <c r="AD23" t="str">
        <f t="shared" si="5"/>
        <v/>
      </c>
      <c r="AE23" s="27" t="str">
        <f t="shared" si="5"/>
        <v/>
      </c>
      <c r="AF23" t="str">
        <f t="shared" si="6"/>
        <v/>
      </c>
      <c r="AG23" t="str">
        <f t="shared" si="6"/>
        <v/>
      </c>
      <c r="AH23" t="str">
        <f t="shared" si="6"/>
        <v/>
      </c>
      <c r="AI23" t="str">
        <f t="shared" si="6"/>
        <v/>
      </c>
      <c r="AJ23" t="str">
        <f t="shared" si="6"/>
        <v/>
      </c>
      <c r="AK23" t="str">
        <f t="shared" si="6"/>
        <v/>
      </c>
      <c r="AL23" t="str">
        <f t="shared" si="6"/>
        <v/>
      </c>
      <c r="AM23" t="str">
        <f t="shared" si="6"/>
        <v/>
      </c>
      <c r="AN23" t="str">
        <f t="shared" si="6"/>
        <v/>
      </c>
      <c r="AO23" t="str">
        <f t="shared" si="6"/>
        <v/>
      </c>
      <c r="AP23" t="str">
        <f t="shared" si="6"/>
        <v/>
      </c>
      <c r="AQ23" t="str">
        <f t="shared" si="6"/>
        <v/>
      </c>
      <c r="AR23" t="str">
        <f t="shared" si="6"/>
        <v/>
      </c>
      <c r="AS23" t="str">
        <f t="shared" si="6"/>
        <v/>
      </c>
      <c r="AT23" t="str">
        <f t="shared" si="6"/>
        <v/>
      </c>
    </row>
    <row r="24" spans="3:46">
      <c r="C24" s="19">
        <v>43123</v>
      </c>
      <c r="E24">
        <v>2</v>
      </c>
      <c r="F24" t="s">
        <v>54</v>
      </c>
      <c r="G24">
        <v>23375</v>
      </c>
      <c r="H24">
        <v>85</v>
      </c>
      <c r="I24" t="s">
        <v>63</v>
      </c>
      <c r="J24">
        <v>-1</v>
      </c>
      <c r="K24" s="19">
        <v>43140</v>
      </c>
      <c r="M24" s="1">
        <v>-2100</v>
      </c>
      <c r="N24" s="2" t="str">
        <f t="shared" si="7"/>
        <v/>
      </c>
      <c r="O24" s="2">
        <f t="shared" si="4"/>
        <v>-1</v>
      </c>
      <c r="P24" t="str">
        <f t="shared" si="5"/>
        <v/>
      </c>
      <c r="Q24" t="str">
        <f t="shared" si="5"/>
        <v/>
      </c>
      <c r="R24" t="str">
        <f t="shared" si="5"/>
        <v/>
      </c>
      <c r="S24" t="str">
        <f t="shared" si="5"/>
        <v/>
      </c>
      <c r="T24" t="str">
        <f t="shared" si="5"/>
        <v/>
      </c>
      <c r="U24" t="str">
        <f t="shared" si="5"/>
        <v/>
      </c>
      <c r="V24" t="str">
        <f t="shared" si="5"/>
        <v/>
      </c>
      <c r="W24" t="str">
        <f t="shared" si="5"/>
        <v/>
      </c>
      <c r="X24" t="str">
        <f t="shared" si="5"/>
        <v/>
      </c>
      <c r="Y24" t="str">
        <f t="shared" si="5"/>
        <v/>
      </c>
      <c r="Z24" t="str">
        <f t="shared" si="5"/>
        <v/>
      </c>
      <c r="AA24" t="str">
        <f t="shared" si="5"/>
        <v/>
      </c>
      <c r="AB24" t="str">
        <f t="shared" si="5"/>
        <v/>
      </c>
      <c r="AC24" t="str">
        <f t="shared" si="5"/>
        <v/>
      </c>
      <c r="AD24" t="str">
        <f t="shared" si="5"/>
        <v/>
      </c>
      <c r="AE24" s="27" t="str">
        <f t="shared" si="5"/>
        <v/>
      </c>
      <c r="AF24" t="str">
        <f t="shared" si="6"/>
        <v/>
      </c>
      <c r="AG24" t="str">
        <f t="shared" si="6"/>
        <v/>
      </c>
      <c r="AH24" t="str">
        <f t="shared" si="6"/>
        <v/>
      </c>
      <c r="AI24" t="str">
        <f t="shared" si="6"/>
        <v/>
      </c>
      <c r="AJ24" t="str">
        <f t="shared" si="6"/>
        <v/>
      </c>
      <c r="AK24" t="str">
        <f t="shared" si="6"/>
        <v/>
      </c>
      <c r="AL24" t="str">
        <f t="shared" si="6"/>
        <v/>
      </c>
      <c r="AM24" t="str">
        <f t="shared" si="6"/>
        <v/>
      </c>
      <c r="AN24" t="str">
        <f t="shared" si="6"/>
        <v/>
      </c>
      <c r="AO24" t="str">
        <f t="shared" si="6"/>
        <v/>
      </c>
      <c r="AP24" t="str">
        <f t="shared" si="6"/>
        <v/>
      </c>
      <c r="AQ24" t="str">
        <f t="shared" si="6"/>
        <v/>
      </c>
      <c r="AR24" t="str">
        <f t="shared" si="6"/>
        <v/>
      </c>
      <c r="AS24" t="str">
        <f t="shared" si="6"/>
        <v/>
      </c>
      <c r="AT24" t="str">
        <f t="shared" si="6"/>
        <v/>
      </c>
    </row>
    <row r="25" spans="3:46">
      <c r="C25" s="19">
        <v>43136</v>
      </c>
      <c r="E25">
        <v>2</v>
      </c>
      <c r="F25" t="s">
        <v>58</v>
      </c>
      <c r="G25">
        <v>21875</v>
      </c>
      <c r="H25">
        <v>40</v>
      </c>
      <c r="J25">
        <v>-1</v>
      </c>
      <c r="K25" s="19">
        <v>43140</v>
      </c>
      <c r="M25" s="1">
        <v>-645</v>
      </c>
      <c r="N25" s="2" t="str">
        <f t="shared" si="7"/>
        <v/>
      </c>
      <c r="O25" s="2">
        <f t="shared" si="4"/>
        <v>-1</v>
      </c>
      <c r="P25" t="str">
        <f t="shared" si="5"/>
        <v/>
      </c>
      <c r="Q25" t="str">
        <f t="shared" si="5"/>
        <v/>
      </c>
      <c r="R25" t="str">
        <f t="shared" si="5"/>
        <v/>
      </c>
      <c r="S25" t="str">
        <f t="shared" si="5"/>
        <v/>
      </c>
      <c r="T25" t="str">
        <f t="shared" si="5"/>
        <v/>
      </c>
      <c r="U25" t="str">
        <f t="shared" si="5"/>
        <v/>
      </c>
      <c r="V25" t="str">
        <f t="shared" si="5"/>
        <v/>
      </c>
      <c r="W25" t="str">
        <f t="shared" si="5"/>
        <v/>
      </c>
      <c r="X25" t="str">
        <f t="shared" si="5"/>
        <v/>
      </c>
      <c r="Y25" t="str">
        <f t="shared" si="5"/>
        <v/>
      </c>
      <c r="Z25" t="str">
        <f t="shared" si="5"/>
        <v/>
      </c>
      <c r="AA25" t="str">
        <f t="shared" si="5"/>
        <v/>
      </c>
      <c r="AB25" t="str">
        <f t="shared" si="5"/>
        <v/>
      </c>
      <c r="AC25" t="str">
        <f t="shared" si="5"/>
        <v/>
      </c>
      <c r="AD25" t="str">
        <f t="shared" si="5"/>
        <v/>
      </c>
      <c r="AE25" s="27" t="str">
        <f t="shared" si="5"/>
        <v/>
      </c>
      <c r="AF25" t="str">
        <f t="shared" si="6"/>
        <v/>
      </c>
      <c r="AG25" t="str">
        <f t="shared" si="6"/>
        <v/>
      </c>
      <c r="AH25" t="str">
        <f t="shared" si="6"/>
        <v/>
      </c>
      <c r="AI25" t="str">
        <f t="shared" si="6"/>
        <v/>
      </c>
      <c r="AJ25" t="str">
        <f t="shared" si="6"/>
        <v/>
      </c>
      <c r="AK25" t="str">
        <f t="shared" si="6"/>
        <v/>
      </c>
      <c r="AL25" t="str">
        <f t="shared" si="6"/>
        <v/>
      </c>
      <c r="AM25" t="str">
        <f t="shared" si="6"/>
        <v/>
      </c>
      <c r="AN25" t="str">
        <f t="shared" si="6"/>
        <v/>
      </c>
      <c r="AO25" t="str">
        <f t="shared" si="6"/>
        <v/>
      </c>
      <c r="AP25" t="str">
        <f t="shared" si="6"/>
        <v/>
      </c>
      <c r="AQ25" t="str">
        <f t="shared" si="6"/>
        <v/>
      </c>
      <c r="AR25" t="str">
        <f t="shared" si="6"/>
        <v/>
      </c>
      <c r="AS25" t="str">
        <f t="shared" si="6"/>
        <v/>
      </c>
      <c r="AT25" t="str">
        <f t="shared" si="6"/>
        <v/>
      </c>
    </row>
    <row r="26" spans="3:46">
      <c r="C26" s="19">
        <v>43137</v>
      </c>
      <c r="E26">
        <v>2</v>
      </c>
      <c r="F26" t="s">
        <v>70</v>
      </c>
      <c r="G26">
        <v>21500</v>
      </c>
      <c r="H26">
        <v>395</v>
      </c>
      <c r="I26" t="s">
        <v>71</v>
      </c>
      <c r="J26">
        <v>1</v>
      </c>
      <c r="K26" s="19">
        <v>43140</v>
      </c>
      <c r="M26" s="1">
        <v>-395</v>
      </c>
      <c r="N26" s="2">
        <f t="shared" si="7"/>
        <v>1</v>
      </c>
      <c r="O26" s="2" t="str">
        <f t="shared" si="4"/>
        <v/>
      </c>
      <c r="P26" t="str">
        <f t="shared" ref="P26:AE41" si="8">IF(OR($J26="",NOT($M26="")),"",IF($F26="先物",(-$H26+P$9)*$J26,IF($F26="P",IF($G26&lt;=P$9,-$H26*$J26,($G26-P$9-$H26)*$J26),IF($F26="C",IF($G26&gt;=P$9,-$H26*$J26,(-$G26+P$9-$H26)*$J26)))))</f>
        <v/>
      </c>
      <c r="Q26" t="str">
        <f t="shared" si="8"/>
        <v/>
      </c>
      <c r="R26" t="str">
        <f t="shared" si="8"/>
        <v/>
      </c>
      <c r="S26" t="str">
        <f t="shared" si="8"/>
        <v/>
      </c>
      <c r="T26" t="str">
        <f t="shared" si="8"/>
        <v/>
      </c>
      <c r="U26" t="str">
        <f t="shared" si="8"/>
        <v/>
      </c>
      <c r="V26" t="str">
        <f t="shared" si="8"/>
        <v/>
      </c>
      <c r="W26" t="str">
        <f t="shared" si="8"/>
        <v/>
      </c>
      <c r="X26" t="str">
        <f t="shared" si="8"/>
        <v/>
      </c>
      <c r="Y26" t="str">
        <f t="shared" si="8"/>
        <v/>
      </c>
      <c r="Z26" t="str">
        <f t="shared" si="8"/>
        <v/>
      </c>
      <c r="AA26" t="str">
        <f t="shared" si="8"/>
        <v/>
      </c>
      <c r="AB26" t="str">
        <f t="shared" si="8"/>
        <v/>
      </c>
      <c r="AC26" t="str">
        <f t="shared" si="8"/>
        <v/>
      </c>
      <c r="AD26" t="str">
        <f t="shared" si="8"/>
        <v/>
      </c>
      <c r="AE26" s="27" t="str">
        <f t="shared" si="8"/>
        <v/>
      </c>
      <c r="AF26" t="str">
        <f t="shared" ref="AF26:AT41" si="9">IF(OR($J26="",NOT($M26="")),"",IF($F26="先物",(-$H26+AF$9)*$J26,IF($F26="P",IF($G26&lt;=AF$9,-$H26*$J26,($G26-AF$9-$H26)*$J26),IF($F26="C",IF($G26&gt;=AF$9,-$H26*$J26,(-$G26+AF$9-$H26)*$J26)))))</f>
        <v/>
      </c>
      <c r="AG26" t="str">
        <f t="shared" si="9"/>
        <v/>
      </c>
      <c r="AH26" t="str">
        <f t="shared" si="9"/>
        <v/>
      </c>
      <c r="AI26" t="str">
        <f t="shared" si="9"/>
        <v/>
      </c>
      <c r="AJ26" t="str">
        <f t="shared" si="9"/>
        <v/>
      </c>
      <c r="AK26" t="str">
        <f t="shared" si="9"/>
        <v/>
      </c>
      <c r="AL26" t="str">
        <f t="shared" si="9"/>
        <v/>
      </c>
      <c r="AM26" t="str">
        <f t="shared" si="9"/>
        <v/>
      </c>
      <c r="AN26" t="str">
        <f t="shared" si="9"/>
        <v/>
      </c>
      <c r="AO26" t="str">
        <f t="shared" si="9"/>
        <v/>
      </c>
      <c r="AP26" t="str">
        <f t="shared" si="9"/>
        <v/>
      </c>
      <c r="AQ26" t="str">
        <f t="shared" si="9"/>
        <v/>
      </c>
      <c r="AR26" t="str">
        <f t="shared" si="9"/>
        <v/>
      </c>
      <c r="AS26" t="str">
        <f t="shared" si="9"/>
        <v/>
      </c>
      <c r="AT26" t="str">
        <f t="shared" si="9"/>
        <v/>
      </c>
    </row>
    <row r="27" spans="3:46">
      <c r="C27" s="19">
        <v>43137</v>
      </c>
      <c r="E27">
        <v>2</v>
      </c>
      <c r="F27" t="s">
        <v>72</v>
      </c>
      <c r="G27">
        <v>21500</v>
      </c>
      <c r="H27">
        <v>395</v>
      </c>
      <c r="J27">
        <v>1</v>
      </c>
      <c r="K27" s="19">
        <v>43140</v>
      </c>
      <c r="M27" s="1">
        <v>-395</v>
      </c>
      <c r="N27" s="2">
        <f t="shared" si="7"/>
        <v>1</v>
      </c>
      <c r="O27" s="2" t="str">
        <f t="shared" si="4"/>
        <v/>
      </c>
      <c r="P27" t="str">
        <f t="shared" si="8"/>
        <v/>
      </c>
      <c r="Q27" t="str">
        <f t="shared" si="8"/>
        <v/>
      </c>
      <c r="R27" t="str">
        <f t="shared" si="8"/>
        <v/>
      </c>
      <c r="S27" t="str">
        <f t="shared" si="8"/>
        <v/>
      </c>
      <c r="T27" t="str">
        <f t="shared" si="8"/>
        <v/>
      </c>
      <c r="U27" t="str">
        <f t="shared" si="8"/>
        <v/>
      </c>
      <c r="V27" t="str">
        <f t="shared" si="8"/>
        <v/>
      </c>
      <c r="W27" t="str">
        <f t="shared" si="8"/>
        <v/>
      </c>
      <c r="X27" t="str">
        <f t="shared" si="8"/>
        <v/>
      </c>
      <c r="Y27" t="str">
        <f t="shared" si="8"/>
        <v/>
      </c>
      <c r="Z27" t="str">
        <f t="shared" si="8"/>
        <v/>
      </c>
      <c r="AA27" t="str">
        <f t="shared" si="8"/>
        <v/>
      </c>
      <c r="AB27" t="str">
        <f t="shared" si="8"/>
        <v/>
      </c>
      <c r="AC27" t="str">
        <f t="shared" si="8"/>
        <v/>
      </c>
      <c r="AD27" t="str">
        <f t="shared" si="8"/>
        <v/>
      </c>
      <c r="AE27" s="27" t="str">
        <f t="shared" si="8"/>
        <v/>
      </c>
      <c r="AF27" t="str">
        <f t="shared" si="9"/>
        <v/>
      </c>
      <c r="AG27" t="str">
        <f t="shared" si="9"/>
        <v/>
      </c>
      <c r="AH27" t="str">
        <f t="shared" si="9"/>
        <v/>
      </c>
      <c r="AI27" t="str">
        <f t="shared" si="9"/>
        <v/>
      </c>
      <c r="AJ27" t="str">
        <f t="shared" si="9"/>
        <v/>
      </c>
      <c r="AK27" t="str">
        <f t="shared" si="9"/>
        <v/>
      </c>
      <c r="AL27" t="str">
        <f t="shared" si="9"/>
        <v/>
      </c>
      <c r="AM27" t="str">
        <f t="shared" si="9"/>
        <v/>
      </c>
      <c r="AN27" t="str">
        <f t="shared" si="9"/>
        <v/>
      </c>
      <c r="AO27" t="str">
        <f t="shared" si="9"/>
        <v/>
      </c>
      <c r="AP27" t="str">
        <f t="shared" si="9"/>
        <v/>
      </c>
      <c r="AQ27" t="str">
        <f t="shared" si="9"/>
        <v/>
      </c>
      <c r="AR27" t="str">
        <f t="shared" si="9"/>
        <v/>
      </c>
      <c r="AS27" t="str">
        <f t="shared" si="9"/>
        <v/>
      </c>
      <c r="AT27" t="str">
        <f t="shared" si="9"/>
        <v/>
      </c>
    </row>
    <row r="28" spans="3:46">
      <c r="C28" s="19">
        <v>43130</v>
      </c>
      <c r="E28">
        <v>2</v>
      </c>
      <c r="F28" t="s">
        <v>53</v>
      </c>
      <c r="H28">
        <v>23375</v>
      </c>
      <c r="I28" t="s">
        <v>56</v>
      </c>
      <c r="J28">
        <v>-1</v>
      </c>
      <c r="K28" s="19">
        <v>43140</v>
      </c>
      <c r="M28" s="1">
        <v>2185</v>
      </c>
      <c r="N28" s="2" t="str">
        <f t="shared" si="7"/>
        <v/>
      </c>
      <c r="O28" s="2" t="str">
        <f t="shared" si="4"/>
        <v/>
      </c>
      <c r="P28" t="str">
        <f t="shared" si="8"/>
        <v/>
      </c>
      <c r="Q28" t="str">
        <f t="shared" si="8"/>
        <v/>
      </c>
      <c r="R28" t="str">
        <f t="shared" si="8"/>
        <v/>
      </c>
      <c r="S28" t="str">
        <f t="shared" si="8"/>
        <v/>
      </c>
      <c r="T28" t="str">
        <f t="shared" si="8"/>
        <v/>
      </c>
      <c r="U28" t="str">
        <f t="shared" si="8"/>
        <v/>
      </c>
      <c r="V28" t="str">
        <f t="shared" si="8"/>
        <v/>
      </c>
      <c r="W28" t="str">
        <f t="shared" si="8"/>
        <v/>
      </c>
      <c r="X28" t="str">
        <f t="shared" si="8"/>
        <v/>
      </c>
      <c r="Y28" t="str">
        <f t="shared" si="8"/>
        <v/>
      </c>
      <c r="Z28" t="str">
        <f t="shared" si="8"/>
        <v/>
      </c>
      <c r="AA28" t="str">
        <f t="shared" si="8"/>
        <v/>
      </c>
      <c r="AB28" t="str">
        <f t="shared" si="8"/>
        <v/>
      </c>
      <c r="AC28" t="str">
        <f t="shared" si="8"/>
        <v/>
      </c>
      <c r="AD28" t="str">
        <f t="shared" si="8"/>
        <v/>
      </c>
      <c r="AE28" s="27" t="str">
        <f t="shared" si="8"/>
        <v/>
      </c>
      <c r="AF28" t="str">
        <f t="shared" si="9"/>
        <v/>
      </c>
      <c r="AG28" t="str">
        <f t="shared" si="9"/>
        <v/>
      </c>
      <c r="AH28" t="str">
        <f t="shared" si="9"/>
        <v/>
      </c>
      <c r="AI28" t="str">
        <f t="shared" si="9"/>
        <v/>
      </c>
      <c r="AJ28" t="str">
        <f t="shared" si="9"/>
        <v/>
      </c>
      <c r="AK28" t="str">
        <f t="shared" si="9"/>
        <v/>
      </c>
      <c r="AL28" t="str">
        <f t="shared" si="9"/>
        <v/>
      </c>
      <c r="AM28" t="str">
        <f t="shared" si="9"/>
        <v/>
      </c>
      <c r="AN28" t="str">
        <f t="shared" si="9"/>
        <v/>
      </c>
      <c r="AO28" t="str">
        <f t="shared" si="9"/>
        <v/>
      </c>
      <c r="AP28" t="str">
        <f t="shared" si="9"/>
        <v/>
      </c>
      <c r="AQ28" t="str">
        <f t="shared" si="9"/>
        <v/>
      </c>
      <c r="AR28" t="str">
        <f t="shared" si="9"/>
        <v/>
      </c>
      <c r="AS28" t="str">
        <f t="shared" si="9"/>
        <v/>
      </c>
      <c r="AT28" t="str">
        <f t="shared" si="9"/>
        <v/>
      </c>
    </row>
    <row r="29" spans="3:46">
      <c r="C29" s="19">
        <v>43129</v>
      </c>
      <c r="E29">
        <v>3</v>
      </c>
      <c r="F29" t="s">
        <v>51</v>
      </c>
      <c r="G29">
        <v>25000</v>
      </c>
      <c r="H29">
        <v>90</v>
      </c>
      <c r="J29">
        <v>-1</v>
      </c>
      <c r="K29" s="19">
        <v>43140</v>
      </c>
      <c r="L29">
        <v>12</v>
      </c>
      <c r="M29" s="1">
        <f t="shared" si="3"/>
        <v>78</v>
      </c>
      <c r="N29" s="2" t="str">
        <f t="shared" si="7"/>
        <v/>
      </c>
      <c r="O29" s="2" t="str">
        <f t="shared" si="4"/>
        <v/>
      </c>
      <c r="P29" t="str">
        <f t="shared" si="8"/>
        <v/>
      </c>
      <c r="Q29" t="str">
        <f t="shared" si="8"/>
        <v/>
      </c>
      <c r="R29" t="str">
        <f t="shared" si="8"/>
        <v/>
      </c>
      <c r="S29" t="str">
        <f t="shared" si="8"/>
        <v/>
      </c>
      <c r="T29" t="str">
        <f t="shared" si="8"/>
        <v/>
      </c>
      <c r="U29" t="str">
        <f t="shared" si="8"/>
        <v/>
      </c>
      <c r="V29" t="str">
        <f t="shared" si="8"/>
        <v/>
      </c>
      <c r="W29" t="str">
        <f t="shared" si="8"/>
        <v/>
      </c>
      <c r="X29" t="str">
        <f t="shared" si="8"/>
        <v/>
      </c>
      <c r="Y29" t="str">
        <f t="shared" si="8"/>
        <v/>
      </c>
      <c r="Z29" t="str">
        <f t="shared" si="8"/>
        <v/>
      </c>
      <c r="AA29" t="str">
        <f t="shared" si="8"/>
        <v/>
      </c>
      <c r="AB29" t="str">
        <f t="shared" si="8"/>
        <v/>
      </c>
      <c r="AC29" t="str">
        <f t="shared" si="8"/>
        <v/>
      </c>
      <c r="AD29" t="str">
        <f t="shared" si="8"/>
        <v/>
      </c>
      <c r="AE29" s="27" t="str">
        <f t="shared" si="8"/>
        <v/>
      </c>
      <c r="AF29" t="str">
        <f t="shared" si="9"/>
        <v/>
      </c>
      <c r="AG29" t="str">
        <f t="shared" si="9"/>
        <v/>
      </c>
      <c r="AH29" t="str">
        <f t="shared" si="9"/>
        <v/>
      </c>
      <c r="AI29" t="str">
        <f t="shared" si="9"/>
        <v/>
      </c>
      <c r="AJ29" t="str">
        <f t="shared" si="9"/>
        <v/>
      </c>
      <c r="AK29" t="str">
        <f t="shared" si="9"/>
        <v/>
      </c>
      <c r="AL29" t="str">
        <f t="shared" si="9"/>
        <v/>
      </c>
      <c r="AM29" t="str">
        <f t="shared" si="9"/>
        <v/>
      </c>
      <c r="AN29" t="str">
        <f t="shared" si="9"/>
        <v/>
      </c>
      <c r="AO29" t="str">
        <f t="shared" si="9"/>
        <v/>
      </c>
      <c r="AP29" t="str">
        <f t="shared" si="9"/>
        <v/>
      </c>
      <c r="AQ29" t="str">
        <f t="shared" si="9"/>
        <v/>
      </c>
      <c r="AR29" t="str">
        <f t="shared" si="9"/>
        <v/>
      </c>
      <c r="AS29" t="str">
        <f t="shared" si="9"/>
        <v/>
      </c>
      <c r="AT29" t="str">
        <f t="shared" si="9"/>
        <v/>
      </c>
    </row>
    <row r="30" spans="3:46">
      <c r="C30" s="19">
        <v>43136</v>
      </c>
      <c r="E30">
        <v>3</v>
      </c>
      <c r="F30" t="s">
        <v>65</v>
      </c>
      <c r="G30">
        <v>23375</v>
      </c>
      <c r="H30">
        <v>255</v>
      </c>
      <c r="J30">
        <v>1</v>
      </c>
      <c r="M30" s="1" t="str">
        <f t="shared" si="3"/>
        <v/>
      </c>
      <c r="N30" s="2">
        <f t="shared" si="7"/>
        <v>1</v>
      </c>
      <c r="O30" s="2" t="str">
        <f t="shared" si="4"/>
        <v/>
      </c>
      <c r="P30">
        <f t="shared" si="8"/>
        <v>-255</v>
      </c>
      <c r="Q30">
        <f t="shared" si="8"/>
        <v>-255</v>
      </c>
      <c r="R30">
        <f t="shared" si="8"/>
        <v>-255</v>
      </c>
      <c r="S30">
        <f t="shared" si="8"/>
        <v>-255</v>
      </c>
      <c r="T30">
        <f t="shared" si="8"/>
        <v>-255</v>
      </c>
      <c r="U30">
        <f t="shared" si="8"/>
        <v>-255</v>
      </c>
      <c r="V30">
        <f t="shared" si="8"/>
        <v>-255</v>
      </c>
      <c r="W30">
        <f t="shared" si="8"/>
        <v>-255</v>
      </c>
      <c r="X30">
        <f t="shared" si="8"/>
        <v>-255</v>
      </c>
      <c r="Y30">
        <f t="shared" si="8"/>
        <v>-255</v>
      </c>
      <c r="Z30">
        <f t="shared" si="8"/>
        <v>-255</v>
      </c>
      <c r="AA30">
        <f t="shared" si="8"/>
        <v>-255</v>
      </c>
      <c r="AB30">
        <f t="shared" si="8"/>
        <v>-255</v>
      </c>
      <c r="AC30">
        <f t="shared" si="8"/>
        <v>-255</v>
      </c>
      <c r="AD30">
        <f t="shared" si="8"/>
        <v>-255</v>
      </c>
      <c r="AE30" s="27">
        <f t="shared" si="8"/>
        <v>-255</v>
      </c>
      <c r="AF30">
        <f t="shared" si="9"/>
        <v>-255</v>
      </c>
      <c r="AG30">
        <f t="shared" si="9"/>
        <v>-255</v>
      </c>
      <c r="AH30">
        <f t="shared" si="9"/>
        <v>-255</v>
      </c>
      <c r="AI30">
        <f t="shared" si="9"/>
        <v>-255</v>
      </c>
      <c r="AJ30">
        <f t="shared" si="9"/>
        <v>-255</v>
      </c>
      <c r="AK30">
        <f t="shared" si="9"/>
        <v>-255</v>
      </c>
      <c r="AL30">
        <f t="shared" si="9"/>
        <v>-255</v>
      </c>
      <c r="AM30">
        <f t="shared" si="9"/>
        <v>-255</v>
      </c>
      <c r="AN30">
        <f t="shared" si="9"/>
        <v>-255</v>
      </c>
      <c r="AO30">
        <f t="shared" si="9"/>
        <v>-255</v>
      </c>
      <c r="AP30">
        <f t="shared" si="9"/>
        <v>-255</v>
      </c>
      <c r="AQ30">
        <f t="shared" si="9"/>
        <v>-255</v>
      </c>
      <c r="AR30">
        <f t="shared" si="9"/>
        <v>-255</v>
      </c>
      <c r="AS30">
        <f t="shared" si="9"/>
        <v>-255</v>
      </c>
      <c r="AT30">
        <f t="shared" si="9"/>
        <v>-255</v>
      </c>
    </row>
    <row r="31" spans="3:46">
      <c r="C31" s="19">
        <v>43129</v>
      </c>
      <c r="E31">
        <v>3</v>
      </c>
      <c r="F31" t="s">
        <v>52</v>
      </c>
      <c r="G31">
        <v>22000</v>
      </c>
      <c r="H31">
        <v>85</v>
      </c>
      <c r="I31" t="s">
        <v>68</v>
      </c>
      <c r="J31">
        <v>-1</v>
      </c>
      <c r="M31" s="1" t="str">
        <f t="shared" si="3"/>
        <v/>
      </c>
      <c r="N31" s="2" t="str">
        <f t="shared" si="7"/>
        <v/>
      </c>
      <c r="O31" s="2">
        <f t="shared" si="4"/>
        <v>-1</v>
      </c>
      <c r="P31">
        <f t="shared" si="8"/>
        <v>-2600</v>
      </c>
      <c r="Q31">
        <f t="shared" si="8"/>
        <v>-2475</v>
      </c>
      <c r="R31">
        <f t="shared" si="8"/>
        <v>-2350</v>
      </c>
      <c r="S31">
        <f t="shared" si="8"/>
        <v>-2225</v>
      </c>
      <c r="T31">
        <f t="shared" si="8"/>
        <v>-2100</v>
      </c>
      <c r="U31">
        <f t="shared" si="8"/>
        <v>-1975</v>
      </c>
      <c r="V31">
        <f t="shared" si="8"/>
        <v>-1850</v>
      </c>
      <c r="W31">
        <f t="shared" si="8"/>
        <v>-1725</v>
      </c>
      <c r="X31">
        <f t="shared" si="8"/>
        <v>-1600</v>
      </c>
      <c r="Y31">
        <f t="shared" si="8"/>
        <v>-1475</v>
      </c>
      <c r="Z31">
        <f t="shared" si="8"/>
        <v>-1350</v>
      </c>
      <c r="AA31">
        <f t="shared" si="8"/>
        <v>-1225</v>
      </c>
      <c r="AB31">
        <f t="shared" si="8"/>
        <v>-1100</v>
      </c>
      <c r="AC31">
        <f t="shared" si="8"/>
        <v>-975</v>
      </c>
      <c r="AD31">
        <f t="shared" si="8"/>
        <v>-850</v>
      </c>
      <c r="AE31" s="27">
        <f t="shared" si="8"/>
        <v>-725</v>
      </c>
      <c r="AF31">
        <f t="shared" si="9"/>
        <v>-600</v>
      </c>
      <c r="AG31">
        <f t="shared" si="9"/>
        <v>-475</v>
      </c>
      <c r="AH31">
        <f t="shared" si="9"/>
        <v>-350</v>
      </c>
      <c r="AI31">
        <f t="shared" si="9"/>
        <v>-225</v>
      </c>
      <c r="AJ31">
        <f t="shared" si="9"/>
        <v>-100</v>
      </c>
      <c r="AK31">
        <f t="shared" si="9"/>
        <v>25</v>
      </c>
      <c r="AL31">
        <f t="shared" si="9"/>
        <v>85</v>
      </c>
      <c r="AM31">
        <f t="shared" si="9"/>
        <v>85</v>
      </c>
      <c r="AN31">
        <f t="shared" si="9"/>
        <v>85</v>
      </c>
      <c r="AO31">
        <f t="shared" si="9"/>
        <v>85</v>
      </c>
      <c r="AP31">
        <f t="shared" si="9"/>
        <v>85</v>
      </c>
      <c r="AQ31">
        <f t="shared" si="9"/>
        <v>85</v>
      </c>
      <c r="AR31">
        <f t="shared" si="9"/>
        <v>85</v>
      </c>
      <c r="AS31">
        <f t="shared" si="9"/>
        <v>85</v>
      </c>
      <c r="AT31">
        <f t="shared" si="9"/>
        <v>85</v>
      </c>
    </row>
    <row r="32" spans="3:46">
      <c r="C32" s="19">
        <v>43136</v>
      </c>
      <c r="E32">
        <v>3</v>
      </c>
      <c r="F32" t="s">
        <v>59</v>
      </c>
      <c r="G32">
        <v>21875</v>
      </c>
      <c r="H32">
        <v>225</v>
      </c>
      <c r="J32">
        <v>1</v>
      </c>
      <c r="M32" s="1" t="str">
        <f t="shared" si="3"/>
        <v/>
      </c>
      <c r="N32" s="2" t="str">
        <f t="shared" si="7"/>
        <v/>
      </c>
      <c r="O32" s="2">
        <f t="shared" si="4"/>
        <v>1</v>
      </c>
      <c r="P32">
        <f t="shared" si="8"/>
        <v>2335</v>
      </c>
      <c r="Q32">
        <f t="shared" si="8"/>
        <v>2210</v>
      </c>
      <c r="R32">
        <f t="shared" si="8"/>
        <v>2085</v>
      </c>
      <c r="S32">
        <f t="shared" si="8"/>
        <v>1960</v>
      </c>
      <c r="T32">
        <f t="shared" si="8"/>
        <v>1835</v>
      </c>
      <c r="U32">
        <f t="shared" si="8"/>
        <v>1710</v>
      </c>
      <c r="V32">
        <f t="shared" si="8"/>
        <v>1585</v>
      </c>
      <c r="W32">
        <f t="shared" si="8"/>
        <v>1460</v>
      </c>
      <c r="X32">
        <f t="shared" si="8"/>
        <v>1335</v>
      </c>
      <c r="Y32">
        <f t="shared" si="8"/>
        <v>1210</v>
      </c>
      <c r="Z32">
        <f t="shared" si="8"/>
        <v>1085</v>
      </c>
      <c r="AA32">
        <f t="shared" si="8"/>
        <v>960</v>
      </c>
      <c r="AB32">
        <f t="shared" si="8"/>
        <v>835</v>
      </c>
      <c r="AC32">
        <f t="shared" si="8"/>
        <v>710</v>
      </c>
      <c r="AD32">
        <f t="shared" si="8"/>
        <v>585</v>
      </c>
      <c r="AE32" s="27">
        <f t="shared" si="8"/>
        <v>460</v>
      </c>
      <c r="AF32">
        <f t="shared" si="9"/>
        <v>335</v>
      </c>
      <c r="AG32">
        <f t="shared" si="9"/>
        <v>210</v>
      </c>
      <c r="AH32">
        <f t="shared" si="9"/>
        <v>85</v>
      </c>
      <c r="AI32">
        <f t="shared" si="9"/>
        <v>-40</v>
      </c>
      <c r="AJ32">
        <f t="shared" si="9"/>
        <v>-165</v>
      </c>
      <c r="AK32">
        <f t="shared" si="9"/>
        <v>-225</v>
      </c>
      <c r="AL32">
        <f t="shared" si="9"/>
        <v>-225</v>
      </c>
      <c r="AM32">
        <f t="shared" si="9"/>
        <v>-225</v>
      </c>
      <c r="AN32">
        <f t="shared" si="9"/>
        <v>-225</v>
      </c>
      <c r="AO32">
        <f t="shared" si="9"/>
        <v>-225</v>
      </c>
      <c r="AP32">
        <f t="shared" si="9"/>
        <v>-225</v>
      </c>
      <c r="AQ32">
        <f t="shared" si="9"/>
        <v>-225</v>
      </c>
      <c r="AR32">
        <f t="shared" si="9"/>
        <v>-225</v>
      </c>
      <c r="AS32">
        <f t="shared" si="9"/>
        <v>-225</v>
      </c>
      <c r="AT32">
        <f t="shared" si="9"/>
        <v>-225</v>
      </c>
    </row>
    <row r="33" spans="3:46">
      <c r="C33" s="19">
        <v>43137</v>
      </c>
      <c r="E33">
        <v>3</v>
      </c>
      <c r="F33" t="s">
        <v>70</v>
      </c>
      <c r="G33">
        <v>21750</v>
      </c>
      <c r="H33">
        <v>520</v>
      </c>
      <c r="I33" t="s">
        <v>69</v>
      </c>
      <c r="J33">
        <v>1</v>
      </c>
      <c r="M33" s="1" t="str">
        <f t="shared" si="3"/>
        <v/>
      </c>
      <c r="N33" s="2">
        <f t="shared" si="7"/>
        <v>1</v>
      </c>
      <c r="O33" s="2" t="str">
        <f t="shared" si="4"/>
        <v/>
      </c>
      <c r="P33">
        <f t="shared" si="8"/>
        <v>-520</v>
      </c>
      <c r="Q33">
        <f t="shared" si="8"/>
        <v>-520</v>
      </c>
      <c r="R33">
        <f t="shared" si="8"/>
        <v>-520</v>
      </c>
      <c r="S33">
        <f t="shared" si="8"/>
        <v>-520</v>
      </c>
      <c r="T33">
        <f t="shared" si="8"/>
        <v>-520</v>
      </c>
      <c r="U33">
        <f t="shared" si="8"/>
        <v>-520</v>
      </c>
      <c r="V33">
        <f t="shared" si="8"/>
        <v>-520</v>
      </c>
      <c r="W33">
        <f t="shared" si="8"/>
        <v>-520</v>
      </c>
      <c r="X33">
        <f t="shared" si="8"/>
        <v>-520</v>
      </c>
      <c r="Y33">
        <f t="shared" si="8"/>
        <v>-520</v>
      </c>
      <c r="Z33">
        <f t="shared" si="8"/>
        <v>-520</v>
      </c>
      <c r="AA33">
        <f t="shared" si="8"/>
        <v>-520</v>
      </c>
      <c r="AB33">
        <f t="shared" si="8"/>
        <v>-520</v>
      </c>
      <c r="AC33">
        <f t="shared" si="8"/>
        <v>-520</v>
      </c>
      <c r="AD33">
        <f t="shared" si="8"/>
        <v>-520</v>
      </c>
      <c r="AE33" s="27">
        <f t="shared" si="8"/>
        <v>-520</v>
      </c>
      <c r="AF33">
        <f t="shared" si="9"/>
        <v>-520</v>
      </c>
      <c r="AG33">
        <f t="shared" si="9"/>
        <v>-520</v>
      </c>
      <c r="AH33">
        <f t="shared" si="9"/>
        <v>-520</v>
      </c>
      <c r="AI33">
        <f t="shared" si="9"/>
        <v>-520</v>
      </c>
      <c r="AJ33">
        <f t="shared" si="9"/>
        <v>-455</v>
      </c>
      <c r="AK33">
        <f t="shared" si="9"/>
        <v>-330</v>
      </c>
      <c r="AL33">
        <f t="shared" si="9"/>
        <v>-205</v>
      </c>
      <c r="AM33">
        <f t="shared" si="9"/>
        <v>-80</v>
      </c>
      <c r="AN33">
        <f t="shared" si="9"/>
        <v>45</v>
      </c>
      <c r="AO33">
        <f t="shared" si="9"/>
        <v>170</v>
      </c>
      <c r="AP33">
        <f t="shared" si="9"/>
        <v>295</v>
      </c>
      <c r="AQ33">
        <f t="shared" si="9"/>
        <v>420</v>
      </c>
      <c r="AR33">
        <f t="shared" si="9"/>
        <v>545</v>
      </c>
      <c r="AS33">
        <f t="shared" si="9"/>
        <v>670</v>
      </c>
      <c r="AT33">
        <f t="shared" si="9"/>
        <v>795</v>
      </c>
    </row>
    <row r="34" spans="3:46">
      <c r="C34" s="19">
        <v>43137</v>
      </c>
      <c r="E34">
        <v>3</v>
      </c>
      <c r="F34" t="s">
        <v>53</v>
      </c>
      <c r="H34">
        <v>22000</v>
      </c>
      <c r="I34" t="s">
        <v>69</v>
      </c>
      <c r="J34">
        <v>-1</v>
      </c>
      <c r="M34" s="1" t="str">
        <f t="shared" si="3"/>
        <v/>
      </c>
      <c r="N34" s="2" t="str">
        <f t="shared" si="7"/>
        <v/>
      </c>
      <c r="O34" s="2" t="str">
        <f t="shared" si="4"/>
        <v/>
      </c>
      <c r="P34">
        <f t="shared" si="8"/>
        <v>2685</v>
      </c>
      <c r="Q34">
        <f t="shared" si="8"/>
        <v>2560</v>
      </c>
      <c r="R34">
        <f t="shared" si="8"/>
        <v>2435</v>
      </c>
      <c r="S34">
        <f t="shared" si="8"/>
        <v>2310</v>
      </c>
      <c r="T34">
        <f t="shared" si="8"/>
        <v>2185</v>
      </c>
      <c r="U34">
        <f t="shared" si="8"/>
        <v>2060</v>
      </c>
      <c r="V34">
        <f t="shared" si="8"/>
        <v>1935</v>
      </c>
      <c r="W34">
        <f t="shared" si="8"/>
        <v>1810</v>
      </c>
      <c r="X34">
        <f t="shared" si="8"/>
        <v>1685</v>
      </c>
      <c r="Y34">
        <f t="shared" si="8"/>
        <v>1560</v>
      </c>
      <c r="Z34">
        <f t="shared" si="8"/>
        <v>1435</v>
      </c>
      <c r="AA34">
        <f t="shared" si="8"/>
        <v>1310</v>
      </c>
      <c r="AB34">
        <f t="shared" si="8"/>
        <v>1185</v>
      </c>
      <c r="AC34">
        <f t="shared" si="8"/>
        <v>1060</v>
      </c>
      <c r="AD34">
        <f t="shared" si="8"/>
        <v>935</v>
      </c>
      <c r="AE34" s="27">
        <f t="shared" si="8"/>
        <v>810</v>
      </c>
      <c r="AF34">
        <f t="shared" si="9"/>
        <v>685</v>
      </c>
      <c r="AG34">
        <f t="shared" si="9"/>
        <v>560</v>
      </c>
      <c r="AH34">
        <f t="shared" si="9"/>
        <v>435</v>
      </c>
      <c r="AI34">
        <f t="shared" si="9"/>
        <v>310</v>
      </c>
      <c r="AJ34">
        <f t="shared" si="9"/>
        <v>185</v>
      </c>
      <c r="AK34">
        <f t="shared" si="9"/>
        <v>60</v>
      </c>
      <c r="AL34">
        <f t="shared" si="9"/>
        <v>-65</v>
      </c>
      <c r="AM34">
        <f t="shared" si="9"/>
        <v>-190</v>
      </c>
      <c r="AN34">
        <f t="shared" si="9"/>
        <v>-315</v>
      </c>
      <c r="AO34">
        <f t="shared" si="9"/>
        <v>-440</v>
      </c>
      <c r="AP34">
        <f t="shared" si="9"/>
        <v>-565</v>
      </c>
      <c r="AQ34">
        <f t="shared" si="9"/>
        <v>-690</v>
      </c>
      <c r="AR34">
        <f t="shared" si="9"/>
        <v>-815</v>
      </c>
      <c r="AS34">
        <f t="shared" si="9"/>
        <v>-940</v>
      </c>
      <c r="AT34">
        <f t="shared" si="9"/>
        <v>-1065</v>
      </c>
    </row>
    <row r="35" spans="3:46">
      <c r="M35" s="1" t="str">
        <f t="shared" si="3"/>
        <v/>
      </c>
      <c r="N35" s="2" t="str">
        <f t="shared" si="7"/>
        <v/>
      </c>
      <c r="O35" s="2" t="str">
        <f t="shared" si="4"/>
        <v/>
      </c>
      <c r="P35" t="str">
        <f t="shared" si="8"/>
        <v/>
      </c>
      <c r="Q35" t="str">
        <f t="shared" si="8"/>
        <v/>
      </c>
      <c r="R35" t="str">
        <f t="shared" si="8"/>
        <v/>
      </c>
      <c r="S35" t="str">
        <f t="shared" si="8"/>
        <v/>
      </c>
      <c r="T35" t="str">
        <f t="shared" si="8"/>
        <v/>
      </c>
      <c r="U35" t="str">
        <f t="shared" si="8"/>
        <v/>
      </c>
      <c r="V35" t="str">
        <f t="shared" si="8"/>
        <v/>
      </c>
      <c r="W35" t="str">
        <f t="shared" si="8"/>
        <v/>
      </c>
      <c r="X35" t="str">
        <f t="shared" si="8"/>
        <v/>
      </c>
      <c r="Y35" t="str">
        <f t="shared" si="8"/>
        <v/>
      </c>
      <c r="Z35" t="str">
        <f t="shared" si="8"/>
        <v/>
      </c>
      <c r="AA35" t="str">
        <f t="shared" si="8"/>
        <v/>
      </c>
      <c r="AB35" t="str">
        <f t="shared" si="8"/>
        <v/>
      </c>
      <c r="AC35" t="str">
        <f t="shared" si="8"/>
        <v/>
      </c>
      <c r="AD35" t="str">
        <f t="shared" si="8"/>
        <v/>
      </c>
      <c r="AE35" s="27" t="str">
        <f t="shared" si="8"/>
        <v/>
      </c>
      <c r="AF35" t="str">
        <f t="shared" si="9"/>
        <v/>
      </c>
      <c r="AG35" t="str">
        <f t="shared" si="9"/>
        <v/>
      </c>
      <c r="AH35" t="str">
        <f t="shared" si="9"/>
        <v/>
      </c>
      <c r="AI35" t="str">
        <f t="shared" si="9"/>
        <v/>
      </c>
      <c r="AJ35" t="str">
        <f t="shared" si="9"/>
        <v/>
      </c>
      <c r="AK35" t="str">
        <f t="shared" si="9"/>
        <v/>
      </c>
      <c r="AL35" t="str">
        <f t="shared" si="9"/>
        <v/>
      </c>
      <c r="AM35" t="str">
        <f t="shared" si="9"/>
        <v/>
      </c>
      <c r="AN35" t="str">
        <f t="shared" si="9"/>
        <v/>
      </c>
      <c r="AO35" t="str">
        <f t="shared" si="9"/>
        <v/>
      </c>
      <c r="AP35" t="str">
        <f t="shared" si="9"/>
        <v/>
      </c>
      <c r="AQ35" t="str">
        <f t="shared" si="9"/>
        <v/>
      </c>
      <c r="AR35" t="str">
        <f t="shared" si="9"/>
        <v/>
      </c>
      <c r="AS35" t="str">
        <f t="shared" si="9"/>
        <v/>
      </c>
      <c r="AT35" t="str">
        <f t="shared" si="9"/>
        <v/>
      </c>
    </row>
    <row r="36" spans="3:46">
      <c r="M36" s="1" t="str">
        <f t="shared" si="3"/>
        <v/>
      </c>
      <c r="N36" s="2" t="str">
        <f t="shared" si="7"/>
        <v/>
      </c>
      <c r="O36" s="2" t="str">
        <f t="shared" si="4"/>
        <v/>
      </c>
      <c r="P36" t="str">
        <f t="shared" si="8"/>
        <v/>
      </c>
      <c r="Q36" t="str">
        <f t="shared" si="8"/>
        <v/>
      </c>
      <c r="R36" t="str">
        <f t="shared" si="8"/>
        <v/>
      </c>
      <c r="S36" t="str">
        <f t="shared" si="8"/>
        <v/>
      </c>
      <c r="T36" t="str">
        <f t="shared" si="8"/>
        <v/>
      </c>
      <c r="U36" t="str">
        <f t="shared" si="8"/>
        <v/>
      </c>
      <c r="V36" t="str">
        <f t="shared" si="8"/>
        <v/>
      </c>
      <c r="W36" t="str">
        <f t="shared" si="8"/>
        <v/>
      </c>
      <c r="X36" t="str">
        <f t="shared" si="8"/>
        <v/>
      </c>
      <c r="Y36" t="str">
        <f t="shared" si="8"/>
        <v/>
      </c>
      <c r="Z36" t="str">
        <f t="shared" si="8"/>
        <v/>
      </c>
      <c r="AA36" t="str">
        <f t="shared" si="8"/>
        <v/>
      </c>
      <c r="AB36" t="str">
        <f t="shared" si="8"/>
        <v/>
      </c>
      <c r="AC36" t="str">
        <f t="shared" si="8"/>
        <v/>
      </c>
      <c r="AD36" t="str">
        <f t="shared" si="8"/>
        <v/>
      </c>
      <c r="AE36" s="27" t="str">
        <f t="shared" si="8"/>
        <v/>
      </c>
      <c r="AF36" t="str">
        <f t="shared" si="9"/>
        <v/>
      </c>
      <c r="AG36" t="str">
        <f t="shared" si="9"/>
        <v/>
      </c>
      <c r="AH36" t="str">
        <f t="shared" si="9"/>
        <v/>
      </c>
      <c r="AI36" t="str">
        <f t="shared" si="9"/>
        <v/>
      </c>
      <c r="AJ36" t="str">
        <f t="shared" si="9"/>
        <v/>
      </c>
      <c r="AK36" t="str">
        <f t="shared" si="9"/>
        <v/>
      </c>
      <c r="AL36" t="str">
        <f t="shared" si="9"/>
        <v/>
      </c>
      <c r="AM36" t="str">
        <f t="shared" si="9"/>
        <v/>
      </c>
      <c r="AN36" t="str">
        <f t="shared" si="9"/>
        <v/>
      </c>
      <c r="AO36" t="str">
        <f t="shared" si="9"/>
        <v/>
      </c>
      <c r="AP36" t="str">
        <f t="shared" si="9"/>
        <v/>
      </c>
      <c r="AQ36" t="str">
        <f t="shared" si="9"/>
        <v/>
      </c>
      <c r="AR36" t="str">
        <f t="shared" si="9"/>
        <v/>
      </c>
      <c r="AS36" t="str">
        <f t="shared" si="9"/>
        <v/>
      </c>
      <c r="AT36" t="str">
        <f t="shared" si="9"/>
        <v/>
      </c>
    </row>
    <row r="37" spans="3:46">
      <c r="M37" s="1" t="str">
        <f t="shared" si="3"/>
        <v/>
      </c>
      <c r="N37" s="2" t="str">
        <f t="shared" si="7"/>
        <v/>
      </c>
      <c r="O37" s="2" t="str">
        <f t="shared" si="4"/>
        <v/>
      </c>
      <c r="P37" t="str">
        <f t="shared" si="8"/>
        <v/>
      </c>
      <c r="Q37" t="str">
        <f t="shared" si="8"/>
        <v/>
      </c>
      <c r="R37" t="str">
        <f t="shared" si="8"/>
        <v/>
      </c>
      <c r="S37" t="str">
        <f t="shared" si="8"/>
        <v/>
      </c>
      <c r="T37" t="str">
        <f t="shared" si="8"/>
        <v/>
      </c>
      <c r="U37" t="str">
        <f t="shared" si="8"/>
        <v/>
      </c>
      <c r="V37" t="str">
        <f t="shared" si="8"/>
        <v/>
      </c>
      <c r="W37" t="str">
        <f t="shared" si="8"/>
        <v/>
      </c>
      <c r="X37" t="str">
        <f t="shared" si="8"/>
        <v/>
      </c>
      <c r="Y37" t="str">
        <f t="shared" si="8"/>
        <v/>
      </c>
      <c r="Z37" t="str">
        <f t="shared" si="8"/>
        <v/>
      </c>
      <c r="AA37" t="str">
        <f t="shared" si="8"/>
        <v/>
      </c>
      <c r="AB37" t="str">
        <f t="shared" si="8"/>
        <v/>
      </c>
      <c r="AC37" t="str">
        <f t="shared" si="8"/>
        <v/>
      </c>
      <c r="AD37" t="str">
        <f t="shared" si="8"/>
        <v/>
      </c>
      <c r="AE37" s="27" t="str">
        <f t="shared" si="8"/>
        <v/>
      </c>
      <c r="AF37" t="str">
        <f t="shared" si="9"/>
        <v/>
      </c>
      <c r="AG37" t="str">
        <f t="shared" si="9"/>
        <v/>
      </c>
      <c r="AH37" t="str">
        <f t="shared" si="9"/>
        <v/>
      </c>
      <c r="AI37" t="str">
        <f t="shared" si="9"/>
        <v/>
      </c>
      <c r="AJ37" t="str">
        <f t="shared" si="9"/>
        <v/>
      </c>
      <c r="AK37" t="str">
        <f t="shared" si="9"/>
        <v/>
      </c>
      <c r="AL37" t="str">
        <f t="shared" si="9"/>
        <v/>
      </c>
      <c r="AM37" t="str">
        <f t="shared" si="9"/>
        <v/>
      </c>
      <c r="AN37" t="str">
        <f t="shared" si="9"/>
        <v/>
      </c>
      <c r="AO37" t="str">
        <f t="shared" si="9"/>
        <v/>
      </c>
      <c r="AP37" t="str">
        <f t="shared" si="9"/>
        <v/>
      </c>
      <c r="AQ37" t="str">
        <f t="shared" si="9"/>
        <v/>
      </c>
      <c r="AR37" t="str">
        <f t="shared" si="9"/>
        <v/>
      </c>
      <c r="AS37" t="str">
        <f t="shared" si="9"/>
        <v/>
      </c>
      <c r="AT37" t="str">
        <f t="shared" si="9"/>
        <v/>
      </c>
    </row>
    <row r="38" spans="3:46">
      <c r="M38" s="1" t="str">
        <f t="shared" si="3"/>
        <v/>
      </c>
      <c r="N38" s="2" t="str">
        <f t="shared" si="7"/>
        <v/>
      </c>
      <c r="O38" s="2" t="str">
        <f t="shared" si="4"/>
        <v/>
      </c>
      <c r="P38" t="str">
        <f t="shared" si="8"/>
        <v/>
      </c>
      <c r="Q38" t="str">
        <f t="shared" si="8"/>
        <v/>
      </c>
      <c r="R38" t="str">
        <f t="shared" si="8"/>
        <v/>
      </c>
      <c r="S38" t="str">
        <f t="shared" si="8"/>
        <v/>
      </c>
      <c r="T38" t="str">
        <f t="shared" si="8"/>
        <v/>
      </c>
      <c r="U38" t="str">
        <f t="shared" si="8"/>
        <v/>
      </c>
      <c r="V38" t="str">
        <f t="shared" si="8"/>
        <v/>
      </c>
      <c r="W38" t="str">
        <f t="shared" si="8"/>
        <v/>
      </c>
      <c r="X38" t="str">
        <f t="shared" si="8"/>
        <v/>
      </c>
      <c r="Y38" t="str">
        <f t="shared" si="8"/>
        <v/>
      </c>
      <c r="Z38" t="str">
        <f t="shared" si="8"/>
        <v/>
      </c>
      <c r="AA38" t="str">
        <f t="shared" si="8"/>
        <v/>
      </c>
      <c r="AB38" t="str">
        <f t="shared" si="8"/>
        <v/>
      </c>
      <c r="AC38" t="str">
        <f t="shared" si="8"/>
        <v/>
      </c>
      <c r="AD38" t="str">
        <f t="shared" si="8"/>
        <v/>
      </c>
      <c r="AE38" s="27" t="str">
        <f t="shared" si="8"/>
        <v/>
      </c>
      <c r="AF38" t="str">
        <f t="shared" si="9"/>
        <v/>
      </c>
      <c r="AG38" t="str">
        <f t="shared" si="9"/>
        <v/>
      </c>
      <c r="AH38" t="str">
        <f t="shared" si="9"/>
        <v/>
      </c>
      <c r="AI38" t="str">
        <f t="shared" si="9"/>
        <v/>
      </c>
      <c r="AJ38" t="str">
        <f t="shared" si="9"/>
        <v/>
      </c>
      <c r="AK38" t="str">
        <f t="shared" si="9"/>
        <v/>
      </c>
      <c r="AL38" t="str">
        <f t="shared" si="9"/>
        <v/>
      </c>
      <c r="AM38" t="str">
        <f t="shared" si="9"/>
        <v/>
      </c>
      <c r="AN38" t="str">
        <f t="shared" si="9"/>
        <v/>
      </c>
      <c r="AO38" t="str">
        <f t="shared" si="9"/>
        <v/>
      </c>
      <c r="AP38" t="str">
        <f t="shared" si="9"/>
        <v/>
      </c>
      <c r="AQ38" t="str">
        <f t="shared" si="9"/>
        <v/>
      </c>
      <c r="AR38" t="str">
        <f t="shared" si="9"/>
        <v/>
      </c>
      <c r="AS38" t="str">
        <f t="shared" si="9"/>
        <v/>
      </c>
      <c r="AT38" t="str">
        <f t="shared" si="9"/>
        <v/>
      </c>
    </row>
    <row r="39" spans="3:46">
      <c r="M39" s="1" t="str">
        <f t="shared" si="3"/>
        <v/>
      </c>
      <c r="N39" s="2" t="str">
        <f t="shared" si="7"/>
        <v/>
      </c>
      <c r="O39" s="2" t="str">
        <f t="shared" si="4"/>
        <v/>
      </c>
      <c r="P39" t="str">
        <f t="shared" si="8"/>
        <v/>
      </c>
      <c r="Q39" t="str">
        <f t="shared" si="8"/>
        <v/>
      </c>
      <c r="R39" t="str">
        <f t="shared" si="8"/>
        <v/>
      </c>
      <c r="S39" t="str">
        <f t="shared" si="8"/>
        <v/>
      </c>
      <c r="T39" t="str">
        <f t="shared" si="8"/>
        <v/>
      </c>
      <c r="U39" t="str">
        <f t="shared" si="8"/>
        <v/>
      </c>
      <c r="V39" t="str">
        <f t="shared" si="8"/>
        <v/>
      </c>
      <c r="W39" t="str">
        <f t="shared" si="8"/>
        <v/>
      </c>
      <c r="X39" t="str">
        <f t="shared" si="8"/>
        <v/>
      </c>
      <c r="Y39" t="str">
        <f t="shared" si="8"/>
        <v/>
      </c>
      <c r="Z39" t="str">
        <f t="shared" si="8"/>
        <v/>
      </c>
      <c r="AA39" t="str">
        <f t="shared" si="8"/>
        <v/>
      </c>
      <c r="AB39" t="str">
        <f t="shared" si="8"/>
        <v/>
      </c>
      <c r="AC39" t="str">
        <f t="shared" si="8"/>
        <v/>
      </c>
      <c r="AD39" t="str">
        <f t="shared" si="8"/>
        <v/>
      </c>
      <c r="AE39" s="27" t="str">
        <f t="shared" si="8"/>
        <v/>
      </c>
      <c r="AF39" t="str">
        <f t="shared" si="9"/>
        <v/>
      </c>
      <c r="AG39" t="str">
        <f t="shared" si="9"/>
        <v/>
      </c>
      <c r="AH39" t="str">
        <f t="shared" si="9"/>
        <v/>
      </c>
      <c r="AI39" t="str">
        <f t="shared" si="9"/>
        <v/>
      </c>
      <c r="AJ39" t="str">
        <f t="shared" si="9"/>
        <v/>
      </c>
      <c r="AK39" t="str">
        <f t="shared" si="9"/>
        <v/>
      </c>
      <c r="AL39" t="str">
        <f t="shared" si="9"/>
        <v/>
      </c>
      <c r="AM39" t="str">
        <f t="shared" si="9"/>
        <v/>
      </c>
      <c r="AN39" t="str">
        <f t="shared" si="9"/>
        <v/>
      </c>
      <c r="AO39" t="str">
        <f t="shared" si="9"/>
        <v/>
      </c>
      <c r="AP39" t="str">
        <f t="shared" si="9"/>
        <v/>
      </c>
      <c r="AQ39" t="str">
        <f t="shared" si="9"/>
        <v/>
      </c>
      <c r="AR39" t="str">
        <f t="shared" si="9"/>
        <v/>
      </c>
      <c r="AS39" t="str">
        <f t="shared" si="9"/>
        <v/>
      </c>
      <c r="AT39" t="str">
        <f t="shared" si="9"/>
        <v/>
      </c>
    </row>
    <row r="40" spans="3:46">
      <c r="M40" s="1" t="str">
        <f t="shared" si="3"/>
        <v/>
      </c>
      <c r="N40" s="2" t="str">
        <f t="shared" si="7"/>
        <v/>
      </c>
      <c r="O40" s="2" t="str">
        <f t="shared" si="4"/>
        <v/>
      </c>
      <c r="P40" t="str">
        <f t="shared" si="8"/>
        <v/>
      </c>
      <c r="Q40" t="str">
        <f t="shared" si="8"/>
        <v/>
      </c>
      <c r="R40" t="str">
        <f t="shared" si="8"/>
        <v/>
      </c>
      <c r="S40" t="str">
        <f t="shared" si="8"/>
        <v/>
      </c>
      <c r="T40" t="str">
        <f t="shared" si="8"/>
        <v/>
      </c>
      <c r="U40" t="str">
        <f t="shared" si="8"/>
        <v/>
      </c>
      <c r="V40" t="str">
        <f t="shared" si="8"/>
        <v/>
      </c>
      <c r="W40" t="str">
        <f t="shared" si="8"/>
        <v/>
      </c>
      <c r="X40" t="str">
        <f t="shared" si="8"/>
        <v/>
      </c>
      <c r="Y40" t="str">
        <f t="shared" si="8"/>
        <v/>
      </c>
      <c r="Z40" t="str">
        <f t="shared" si="8"/>
        <v/>
      </c>
      <c r="AA40" t="str">
        <f t="shared" si="8"/>
        <v/>
      </c>
      <c r="AB40" t="str">
        <f t="shared" si="8"/>
        <v/>
      </c>
      <c r="AC40" t="str">
        <f t="shared" si="8"/>
        <v/>
      </c>
      <c r="AD40" t="str">
        <f t="shared" si="8"/>
        <v/>
      </c>
      <c r="AE40" s="27" t="str">
        <f t="shared" si="8"/>
        <v/>
      </c>
      <c r="AF40" t="str">
        <f t="shared" si="9"/>
        <v/>
      </c>
      <c r="AG40" t="str">
        <f t="shared" si="9"/>
        <v/>
      </c>
      <c r="AH40" t="str">
        <f t="shared" si="9"/>
        <v/>
      </c>
      <c r="AI40" t="str">
        <f t="shared" si="9"/>
        <v/>
      </c>
      <c r="AJ40" t="str">
        <f t="shared" si="9"/>
        <v/>
      </c>
      <c r="AK40" t="str">
        <f t="shared" si="9"/>
        <v/>
      </c>
      <c r="AL40" t="str">
        <f t="shared" si="9"/>
        <v/>
      </c>
      <c r="AM40" t="str">
        <f t="shared" si="9"/>
        <v/>
      </c>
      <c r="AN40" t="str">
        <f t="shared" si="9"/>
        <v/>
      </c>
      <c r="AO40" t="str">
        <f t="shared" si="9"/>
        <v/>
      </c>
      <c r="AP40" t="str">
        <f t="shared" si="9"/>
        <v/>
      </c>
      <c r="AQ40" t="str">
        <f t="shared" si="9"/>
        <v/>
      </c>
      <c r="AR40" t="str">
        <f t="shared" si="9"/>
        <v/>
      </c>
      <c r="AS40" t="str">
        <f t="shared" si="9"/>
        <v/>
      </c>
      <c r="AT40" t="str">
        <f t="shared" si="9"/>
        <v/>
      </c>
    </row>
    <row r="41" spans="3:46">
      <c r="M41" s="1" t="str">
        <f t="shared" si="3"/>
        <v/>
      </c>
      <c r="N41" s="2" t="str">
        <f t="shared" si="7"/>
        <v/>
      </c>
      <c r="O41" s="2" t="str">
        <f t="shared" si="4"/>
        <v/>
      </c>
      <c r="P41" t="str">
        <f t="shared" si="8"/>
        <v/>
      </c>
      <c r="Q41" t="str">
        <f t="shared" si="8"/>
        <v/>
      </c>
      <c r="R41" t="str">
        <f t="shared" si="8"/>
        <v/>
      </c>
      <c r="S41" t="str">
        <f t="shared" si="8"/>
        <v/>
      </c>
      <c r="T41" t="str">
        <f t="shared" si="8"/>
        <v/>
      </c>
      <c r="U41" t="str">
        <f t="shared" si="8"/>
        <v/>
      </c>
      <c r="V41" t="str">
        <f t="shared" si="8"/>
        <v/>
      </c>
      <c r="W41" t="str">
        <f t="shared" si="8"/>
        <v/>
      </c>
      <c r="X41" t="str">
        <f t="shared" si="8"/>
        <v/>
      </c>
      <c r="Y41" t="str">
        <f t="shared" si="8"/>
        <v/>
      </c>
      <c r="Z41" t="str">
        <f t="shared" si="8"/>
        <v/>
      </c>
      <c r="AA41" t="str">
        <f t="shared" si="8"/>
        <v/>
      </c>
      <c r="AB41" t="str">
        <f t="shared" si="8"/>
        <v/>
      </c>
      <c r="AC41" t="str">
        <f t="shared" si="8"/>
        <v/>
      </c>
      <c r="AD41" t="str">
        <f t="shared" si="8"/>
        <v/>
      </c>
      <c r="AE41" s="27" t="str">
        <f t="shared" ref="AE41" si="10">IF(OR($J41="",NOT($M41="")),"",IF($F41="先物",(-$H41+AE$9)*$J41,IF($F41="P",IF($G41&lt;=AE$9,-$H41*$J41,($G41-AE$9-$H41)*$J41),IF($F41="C",IF($G41&gt;=AE$9,-$H41*$J41,(-$G41+AE$9-$H41)*$J41)))))</f>
        <v/>
      </c>
      <c r="AF41" t="str">
        <f t="shared" si="9"/>
        <v/>
      </c>
      <c r="AG41" t="str">
        <f t="shared" si="9"/>
        <v/>
      </c>
      <c r="AH41" t="str">
        <f t="shared" si="9"/>
        <v/>
      </c>
      <c r="AI41" t="str">
        <f t="shared" si="9"/>
        <v/>
      </c>
      <c r="AJ41" t="str">
        <f t="shared" si="9"/>
        <v/>
      </c>
      <c r="AK41" t="str">
        <f t="shared" si="9"/>
        <v/>
      </c>
      <c r="AL41" t="str">
        <f t="shared" si="9"/>
        <v/>
      </c>
      <c r="AM41" t="str">
        <f t="shared" si="9"/>
        <v/>
      </c>
      <c r="AN41" t="str">
        <f t="shared" si="9"/>
        <v/>
      </c>
      <c r="AO41" t="str">
        <f t="shared" si="9"/>
        <v/>
      </c>
      <c r="AP41" t="str">
        <f t="shared" si="9"/>
        <v/>
      </c>
      <c r="AQ41" t="str">
        <f t="shared" si="9"/>
        <v/>
      </c>
      <c r="AR41" t="str">
        <f t="shared" si="9"/>
        <v/>
      </c>
      <c r="AS41" t="str">
        <f t="shared" si="9"/>
        <v/>
      </c>
      <c r="AT41" t="str">
        <f t="shared" si="9"/>
        <v/>
      </c>
    </row>
    <row r="42" spans="3:46">
      <c r="M42" s="1" t="str">
        <f t="shared" si="3"/>
        <v/>
      </c>
      <c r="N42" s="2" t="str">
        <f t="shared" si="7"/>
        <v/>
      </c>
      <c r="O42" s="2" t="str">
        <f t="shared" si="4"/>
        <v/>
      </c>
      <c r="P42" t="str">
        <f t="shared" ref="P42:AE57" si="11">IF(OR($J42="",NOT($M42="")),"",IF($F42="先物",(-$H42+P$9)*$J42,IF($F42="P",IF($G42&lt;=P$9,-$H42*$J42,($G42-P$9-$H42)*$J42),IF($F42="C",IF($G42&gt;=P$9,-$H42*$J42,(-$G42+P$9-$H42)*$J42)))))</f>
        <v/>
      </c>
      <c r="Q42" t="str">
        <f t="shared" si="11"/>
        <v/>
      </c>
      <c r="R42" t="str">
        <f t="shared" si="11"/>
        <v/>
      </c>
      <c r="S42" t="str">
        <f t="shared" si="11"/>
        <v/>
      </c>
      <c r="T42" t="str">
        <f t="shared" si="11"/>
        <v/>
      </c>
      <c r="U42" t="str">
        <f t="shared" si="11"/>
        <v/>
      </c>
      <c r="V42" t="str">
        <f t="shared" si="11"/>
        <v/>
      </c>
      <c r="W42" t="str">
        <f t="shared" si="11"/>
        <v/>
      </c>
      <c r="X42" t="str">
        <f t="shared" si="11"/>
        <v/>
      </c>
      <c r="Y42" t="str">
        <f t="shared" si="11"/>
        <v/>
      </c>
      <c r="Z42" t="str">
        <f t="shared" si="11"/>
        <v/>
      </c>
      <c r="AA42" t="str">
        <f t="shared" si="11"/>
        <v/>
      </c>
      <c r="AB42" t="str">
        <f t="shared" si="11"/>
        <v/>
      </c>
      <c r="AC42" t="str">
        <f t="shared" si="11"/>
        <v/>
      </c>
      <c r="AD42" t="str">
        <f t="shared" si="11"/>
        <v/>
      </c>
      <c r="AE42" s="27" t="str">
        <f t="shared" si="11"/>
        <v/>
      </c>
      <c r="AF42" t="str">
        <f t="shared" ref="AF42:AT56" si="12">IF(OR($J42="",NOT($M42="")),"",IF($F42="先物",(-$H42+AF$9)*$J42,IF($F42="P",IF($G42&lt;=AF$9,-$H42*$J42,($G42-AF$9-$H42)*$J42),IF($F42="C",IF($G42&gt;=AF$9,-$H42*$J42,(-$G42+AF$9-$H42)*$J42)))))</f>
        <v/>
      </c>
      <c r="AG42" t="str">
        <f t="shared" si="12"/>
        <v/>
      </c>
      <c r="AH42" t="str">
        <f t="shared" si="12"/>
        <v/>
      </c>
      <c r="AI42" t="str">
        <f t="shared" si="12"/>
        <v/>
      </c>
      <c r="AJ42" t="str">
        <f t="shared" si="12"/>
        <v/>
      </c>
      <c r="AK42" t="str">
        <f t="shared" si="12"/>
        <v/>
      </c>
      <c r="AL42" t="str">
        <f t="shared" si="12"/>
        <v/>
      </c>
      <c r="AM42" t="str">
        <f t="shared" si="12"/>
        <v/>
      </c>
      <c r="AN42" t="str">
        <f t="shared" si="12"/>
        <v/>
      </c>
      <c r="AO42" t="str">
        <f t="shared" si="12"/>
        <v/>
      </c>
      <c r="AP42" t="str">
        <f t="shared" si="12"/>
        <v/>
      </c>
      <c r="AQ42" t="str">
        <f t="shared" si="12"/>
        <v/>
      </c>
      <c r="AR42" t="str">
        <f t="shared" si="12"/>
        <v/>
      </c>
      <c r="AS42" t="str">
        <f t="shared" si="12"/>
        <v/>
      </c>
      <c r="AT42" t="str">
        <f t="shared" si="12"/>
        <v/>
      </c>
    </row>
    <row r="43" spans="3:46">
      <c r="M43" s="1" t="str">
        <f t="shared" si="3"/>
        <v/>
      </c>
      <c r="N43" s="2" t="str">
        <f t="shared" si="7"/>
        <v/>
      </c>
      <c r="O43" s="2" t="str">
        <f t="shared" si="4"/>
        <v/>
      </c>
      <c r="P43" t="str">
        <f t="shared" si="11"/>
        <v/>
      </c>
      <c r="Q43" t="str">
        <f t="shared" si="11"/>
        <v/>
      </c>
      <c r="R43" t="str">
        <f t="shared" si="11"/>
        <v/>
      </c>
      <c r="S43" t="str">
        <f t="shared" si="11"/>
        <v/>
      </c>
      <c r="T43" t="str">
        <f t="shared" si="11"/>
        <v/>
      </c>
      <c r="U43" t="str">
        <f t="shared" si="11"/>
        <v/>
      </c>
      <c r="V43" t="str">
        <f t="shared" si="11"/>
        <v/>
      </c>
      <c r="W43" t="str">
        <f t="shared" si="11"/>
        <v/>
      </c>
      <c r="X43" t="str">
        <f t="shared" si="11"/>
        <v/>
      </c>
      <c r="Y43" t="str">
        <f t="shared" si="11"/>
        <v/>
      </c>
      <c r="Z43" t="str">
        <f t="shared" si="11"/>
        <v/>
      </c>
      <c r="AA43" t="str">
        <f t="shared" si="11"/>
        <v/>
      </c>
      <c r="AB43" t="str">
        <f t="shared" si="11"/>
        <v/>
      </c>
      <c r="AC43" t="str">
        <f t="shared" si="11"/>
        <v/>
      </c>
      <c r="AD43" t="str">
        <f t="shared" si="11"/>
        <v/>
      </c>
      <c r="AE43" s="27" t="str">
        <f t="shared" si="11"/>
        <v/>
      </c>
      <c r="AF43" t="str">
        <f t="shared" si="12"/>
        <v/>
      </c>
      <c r="AG43" t="str">
        <f t="shared" si="12"/>
        <v/>
      </c>
      <c r="AH43" t="str">
        <f t="shared" si="12"/>
        <v/>
      </c>
      <c r="AI43" t="str">
        <f t="shared" si="12"/>
        <v/>
      </c>
      <c r="AJ43" t="str">
        <f t="shared" si="12"/>
        <v/>
      </c>
      <c r="AK43" t="str">
        <f t="shared" si="12"/>
        <v/>
      </c>
      <c r="AL43" t="str">
        <f t="shared" si="12"/>
        <v/>
      </c>
      <c r="AM43" t="str">
        <f t="shared" si="12"/>
        <v/>
      </c>
      <c r="AN43" t="str">
        <f t="shared" si="12"/>
        <v/>
      </c>
      <c r="AO43" t="str">
        <f t="shared" si="12"/>
        <v/>
      </c>
      <c r="AP43" t="str">
        <f t="shared" si="12"/>
        <v/>
      </c>
      <c r="AQ43" t="str">
        <f t="shared" si="12"/>
        <v/>
      </c>
      <c r="AR43" t="str">
        <f t="shared" si="12"/>
        <v/>
      </c>
      <c r="AS43" t="str">
        <f t="shared" si="12"/>
        <v/>
      </c>
      <c r="AT43" t="str">
        <f t="shared" si="12"/>
        <v/>
      </c>
    </row>
    <row r="44" spans="3:46">
      <c r="E44" s="20"/>
      <c r="M44" s="1" t="str">
        <f t="shared" si="3"/>
        <v/>
      </c>
      <c r="N44" s="2" t="str">
        <f t="shared" si="7"/>
        <v/>
      </c>
      <c r="O44" s="2" t="str">
        <f t="shared" si="4"/>
        <v/>
      </c>
      <c r="P44" t="str">
        <f t="shared" si="11"/>
        <v/>
      </c>
      <c r="Q44" t="str">
        <f t="shared" si="11"/>
        <v/>
      </c>
      <c r="R44" t="str">
        <f t="shared" si="11"/>
        <v/>
      </c>
      <c r="S44" t="str">
        <f t="shared" si="11"/>
        <v/>
      </c>
      <c r="T44" t="str">
        <f t="shared" si="11"/>
        <v/>
      </c>
      <c r="U44" t="str">
        <f t="shared" si="11"/>
        <v/>
      </c>
      <c r="V44" t="str">
        <f t="shared" si="11"/>
        <v/>
      </c>
      <c r="W44" t="str">
        <f t="shared" si="11"/>
        <v/>
      </c>
      <c r="X44" t="str">
        <f t="shared" si="11"/>
        <v/>
      </c>
      <c r="Y44" t="str">
        <f t="shared" si="11"/>
        <v/>
      </c>
      <c r="Z44" t="str">
        <f t="shared" si="11"/>
        <v/>
      </c>
      <c r="AA44" t="str">
        <f t="shared" si="11"/>
        <v/>
      </c>
      <c r="AB44" t="str">
        <f t="shared" si="11"/>
        <v/>
      </c>
      <c r="AC44" t="str">
        <f t="shared" si="11"/>
        <v/>
      </c>
      <c r="AD44" t="str">
        <f t="shared" si="11"/>
        <v/>
      </c>
      <c r="AE44" s="27" t="str">
        <f t="shared" si="11"/>
        <v/>
      </c>
      <c r="AF44" t="str">
        <f t="shared" si="12"/>
        <v/>
      </c>
      <c r="AG44" t="str">
        <f t="shared" si="12"/>
        <v/>
      </c>
      <c r="AH44" t="str">
        <f t="shared" si="12"/>
        <v/>
      </c>
      <c r="AI44" t="str">
        <f t="shared" si="12"/>
        <v/>
      </c>
      <c r="AJ44" t="str">
        <f t="shared" si="12"/>
        <v/>
      </c>
      <c r="AK44" t="str">
        <f t="shared" si="12"/>
        <v/>
      </c>
      <c r="AL44" t="str">
        <f t="shared" si="12"/>
        <v/>
      </c>
      <c r="AM44" t="str">
        <f t="shared" si="12"/>
        <v/>
      </c>
      <c r="AN44" t="str">
        <f t="shared" si="12"/>
        <v/>
      </c>
      <c r="AO44" t="str">
        <f t="shared" si="12"/>
        <v/>
      </c>
      <c r="AP44" t="str">
        <f t="shared" si="12"/>
        <v/>
      </c>
      <c r="AQ44" t="str">
        <f t="shared" si="12"/>
        <v/>
      </c>
      <c r="AR44" t="str">
        <f t="shared" si="12"/>
        <v/>
      </c>
      <c r="AS44" t="str">
        <f t="shared" si="12"/>
        <v/>
      </c>
      <c r="AT44" t="str">
        <f t="shared" si="12"/>
        <v/>
      </c>
    </row>
    <row r="45" spans="3:46">
      <c r="M45" s="1" t="str">
        <f t="shared" si="3"/>
        <v/>
      </c>
      <c r="N45" s="2" t="str">
        <f t="shared" si="7"/>
        <v/>
      </c>
      <c r="O45" s="2" t="str">
        <f t="shared" si="4"/>
        <v/>
      </c>
      <c r="P45" t="str">
        <f t="shared" si="11"/>
        <v/>
      </c>
      <c r="Q45" t="str">
        <f t="shared" si="11"/>
        <v/>
      </c>
      <c r="R45" t="str">
        <f t="shared" si="11"/>
        <v/>
      </c>
      <c r="S45" t="str">
        <f t="shared" si="11"/>
        <v/>
      </c>
      <c r="T45" t="str">
        <f t="shared" si="11"/>
        <v/>
      </c>
      <c r="U45" t="str">
        <f t="shared" si="11"/>
        <v/>
      </c>
      <c r="V45" t="str">
        <f t="shared" si="11"/>
        <v/>
      </c>
      <c r="W45" t="str">
        <f t="shared" si="11"/>
        <v/>
      </c>
      <c r="X45" t="str">
        <f t="shared" si="11"/>
        <v/>
      </c>
      <c r="Y45" t="str">
        <f t="shared" si="11"/>
        <v/>
      </c>
      <c r="Z45" t="str">
        <f t="shared" si="11"/>
        <v/>
      </c>
      <c r="AA45" t="str">
        <f t="shared" si="11"/>
        <v/>
      </c>
      <c r="AB45" t="str">
        <f t="shared" si="11"/>
        <v/>
      </c>
      <c r="AC45" t="str">
        <f t="shared" si="11"/>
        <v/>
      </c>
      <c r="AD45" t="str">
        <f t="shared" si="11"/>
        <v/>
      </c>
      <c r="AE45" s="27" t="str">
        <f t="shared" si="11"/>
        <v/>
      </c>
      <c r="AF45" t="str">
        <f t="shared" si="12"/>
        <v/>
      </c>
      <c r="AG45" t="str">
        <f t="shared" si="12"/>
        <v/>
      </c>
      <c r="AH45" t="str">
        <f t="shared" si="12"/>
        <v/>
      </c>
      <c r="AI45" t="str">
        <f t="shared" si="12"/>
        <v/>
      </c>
      <c r="AJ45" t="str">
        <f t="shared" si="12"/>
        <v/>
      </c>
      <c r="AK45" t="str">
        <f t="shared" si="12"/>
        <v/>
      </c>
      <c r="AL45" t="str">
        <f t="shared" si="12"/>
        <v/>
      </c>
      <c r="AM45" t="str">
        <f t="shared" si="12"/>
        <v/>
      </c>
      <c r="AN45" t="str">
        <f t="shared" si="12"/>
        <v/>
      </c>
      <c r="AO45" t="str">
        <f t="shared" si="12"/>
        <v/>
      </c>
      <c r="AP45" t="str">
        <f t="shared" si="12"/>
        <v/>
      </c>
      <c r="AQ45" t="str">
        <f t="shared" si="12"/>
        <v/>
      </c>
      <c r="AR45" t="str">
        <f t="shared" si="12"/>
        <v/>
      </c>
      <c r="AS45" t="str">
        <f t="shared" si="12"/>
        <v/>
      </c>
      <c r="AT45" t="str">
        <f t="shared" si="12"/>
        <v/>
      </c>
    </row>
    <row r="46" spans="3:46">
      <c r="M46" s="1" t="str">
        <f t="shared" si="3"/>
        <v/>
      </c>
      <c r="N46" s="2" t="str">
        <f t="shared" si="7"/>
        <v/>
      </c>
      <c r="O46" s="2" t="str">
        <f t="shared" si="4"/>
        <v/>
      </c>
      <c r="P46" t="str">
        <f t="shared" si="11"/>
        <v/>
      </c>
      <c r="Q46" t="str">
        <f t="shared" si="11"/>
        <v/>
      </c>
      <c r="R46" t="str">
        <f t="shared" si="11"/>
        <v/>
      </c>
      <c r="S46" t="str">
        <f t="shared" si="11"/>
        <v/>
      </c>
      <c r="T46" t="str">
        <f t="shared" si="11"/>
        <v/>
      </c>
      <c r="U46" t="str">
        <f t="shared" si="11"/>
        <v/>
      </c>
      <c r="V46" t="str">
        <f t="shared" si="11"/>
        <v/>
      </c>
      <c r="W46" t="str">
        <f t="shared" si="11"/>
        <v/>
      </c>
      <c r="X46" t="str">
        <f t="shared" si="11"/>
        <v/>
      </c>
      <c r="Y46" t="str">
        <f t="shared" si="11"/>
        <v/>
      </c>
      <c r="Z46" t="str">
        <f t="shared" si="11"/>
        <v/>
      </c>
      <c r="AA46" t="str">
        <f t="shared" si="11"/>
        <v/>
      </c>
      <c r="AB46" t="str">
        <f t="shared" si="11"/>
        <v/>
      </c>
      <c r="AC46" t="str">
        <f t="shared" si="11"/>
        <v/>
      </c>
      <c r="AD46" t="str">
        <f t="shared" si="11"/>
        <v/>
      </c>
      <c r="AE46" s="27" t="str">
        <f t="shared" si="11"/>
        <v/>
      </c>
      <c r="AF46" t="str">
        <f t="shared" si="12"/>
        <v/>
      </c>
      <c r="AG46" t="str">
        <f t="shared" si="12"/>
        <v/>
      </c>
      <c r="AH46" t="str">
        <f t="shared" si="12"/>
        <v/>
      </c>
      <c r="AI46" t="str">
        <f t="shared" si="12"/>
        <v/>
      </c>
      <c r="AJ46" t="str">
        <f t="shared" si="12"/>
        <v/>
      </c>
      <c r="AK46" t="str">
        <f t="shared" si="12"/>
        <v/>
      </c>
      <c r="AL46" t="str">
        <f t="shared" si="12"/>
        <v/>
      </c>
      <c r="AM46" t="str">
        <f t="shared" si="12"/>
        <v/>
      </c>
      <c r="AN46" t="str">
        <f t="shared" si="12"/>
        <v/>
      </c>
      <c r="AO46" t="str">
        <f t="shared" si="12"/>
        <v/>
      </c>
      <c r="AP46" t="str">
        <f t="shared" si="12"/>
        <v/>
      </c>
      <c r="AQ46" t="str">
        <f t="shared" si="12"/>
        <v/>
      </c>
      <c r="AR46" t="str">
        <f t="shared" si="12"/>
        <v/>
      </c>
      <c r="AS46" t="str">
        <f t="shared" si="12"/>
        <v/>
      </c>
      <c r="AT46" t="str">
        <f t="shared" si="12"/>
        <v/>
      </c>
    </row>
    <row r="47" spans="3:46">
      <c r="M47" s="1" t="str">
        <f t="shared" si="3"/>
        <v/>
      </c>
      <c r="N47" s="2" t="str">
        <f t="shared" si="7"/>
        <v/>
      </c>
      <c r="O47" s="2" t="str">
        <f t="shared" si="4"/>
        <v/>
      </c>
      <c r="P47" t="str">
        <f t="shared" si="11"/>
        <v/>
      </c>
      <c r="Q47" t="str">
        <f t="shared" si="11"/>
        <v/>
      </c>
      <c r="R47" t="str">
        <f t="shared" si="11"/>
        <v/>
      </c>
      <c r="S47" t="str">
        <f t="shared" si="11"/>
        <v/>
      </c>
      <c r="T47" t="str">
        <f t="shared" si="11"/>
        <v/>
      </c>
      <c r="U47" t="str">
        <f t="shared" si="11"/>
        <v/>
      </c>
      <c r="V47" t="str">
        <f t="shared" si="11"/>
        <v/>
      </c>
      <c r="W47" t="str">
        <f t="shared" si="11"/>
        <v/>
      </c>
      <c r="X47" t="str">
        <f t="shared" si="11"/>
        <v/>
      </c>
      <c r="Y47" t="str">
        <f t="shared" si="11"/>
        <v/>
      </c>
      <c r="Z47" t="str">
        <f t="shared" si="11"/>
        <v/>
      </c>
      <c r="AA47" t="str">
        <f t="shared" si="11"/>
        <v/>
      </c>
      <c r="AB47" t="str">
        <f t="shared" si="11"/>
        <v/>
      </c>
      <c r="AC47" t="str">
        <f t="shared" si="11"/>
        <v/>
      </c>
      <c r="AD47" t="str">
        <f t="shared" si="11"/>
        <v/>
      </c>
      <c r="AE47" s="27" t="str">
        <f t="shared" si="11"/>
        <v/>
      </c>
      <c r="AF47" t="str">
        <f t="shared" si="12"/>
        <v/>
      </c>
      <c r="AG47" t="str">
        <f t="shared" si="12"/>
        <v/>
      </c>
      <c r="AH47" t="str">
        <f t="shared" si="12"/>
        <v/>
      </c>
      <c r="AI47" t="str">
        <f t="shared" si="12"/>
        <v/>
      </c>
      <c r="AJ47" t="str">
        <f t="shared" si="12"/>
        <v/>
      </c>
      <c r="AK47" t="str">
        <f t="shared" si="12"/>
        <v/>
      </c>
      <c r="AL47" t="str">
        <f t="shared" si="12"/>
        <v/>
      </c>
      <c r="AM47" t="str">
        <f t="shared" si="12"/>
        <v/>
      </c>
      <c r="AN47" t="str">
        <f t="shared" si="12"/>
        <v/>
      </c>
      <c r="AO47" t="str">
        <f t="shared" si="12"/>
        <v/>
      </c>
      <c r="AP47" t="str">
        <f t="shared" si="12"/>
        <v/>
      </c>
      <c r="AQ47" t="str">
        <f t="shared" si="12"/>
        <v/>
      </c>
      <c r="AR47" t="str">
        <f t="shared" si="12"/>
        <v/>
      </c>
      <c r="AS47" t="str">
        <f t="shared" si="12"/>
        <v/>
      </c>
      <c r="AT47" t="str">
        <f t="shared" si="12"/>
        <v/>
      </c>
    </row>
    <row r="48" spans="3:46">
      <c r="M48" s="1" t="str">
        <f t="shared" si="3"/>
        <v/>
      </c>
      <c r="N48" s="2" t="str">
        <f t="shared" si="7"/>
        <v/>
      </c>
      <c r="O48" s="2" t="str">
        <f t="shared" si="4"/>
        <v/>
      </c>
      <c r="P48" t="str">
        <f t="shared" si="11"/>
        <v/>
      </c>
      <c r="Q48" t="str">
        <f t="shared" si="11"/>
        <v/>
      </c>
      <c r="R48" t="str">
        <f t="shared" si="11"/>
        <v/>
      </c>
      <c r="S48" t="str">
        <f t="shared" si="11"/>
        <v/>
      </c>
      <c r="T48" t="str">
        <f t="shared" si="11"/>
        <v/>
      </c>
      <c r="U48" t="str">
        <f t="shared" si="11"/>
        <v/>
      </c>
      <c r="V48" t="str">
        <f t="shared" si="11"/>
        <v/>
      </c>
      <c r="W48" t="str">
        <f t="shared" si="11"/>
        <v/>
      </c>
      <c r="X48" t="str">
        <f t="shared" si="11"/>
        <v/>
      </c>
      <c r="Y48" t="str">
        <f t="shared" si="11"/>
        <v/>
      </c>
      <c r="Z48" t="str">
        <f t="shared" si="11"/>
        <v/>
      </c>
      <c r="AA48" t="str">
        <f t="shared" si="11"/>
        <v/>
      </c>
      <c r="AB48" t="str">
        <f t="shared" si="11"/>
        <v/>
      </c>
      <c r="AC48" t="str">
        <f t="shared" si="11"/>
        <v/>
      </c>
      <c r="AD48" t="str">
        <f t="shared" si="11"/>
        <v/>
      </c>
      <c r="AE48" s="27" t="str">
        <f t="shared" si="11"/>
        <v/>
      </c>
      <c r="AF48" t="str">
        <f t="shared" si="12"/>
        <v/>
      </c>
      <c r="AG48" t="str">
        <f t="shared" si="12"/>
        <v/>
      </c>
      <c r="AH48" t="str">
        <f t="shared" si="12"/>
        <v/>
      </c>
      <c r="AI48" t="str">
        <f t="shared" si="12"/>
        <v/>
      </c>
      <c r="AJ48" t="str">
        <f t="shared" si="12"/>
        <v/>
      </c>
      <c r="AK48" t="str">
        <f t="shared" si="12"/>
        <v/>
      </c>
      <c r="AL48" t="str">
        <f t="shared" si="12"/>
        <v/>
      </c>
      <c r="AM48" t="str">
        <f t="shared" si="12"/>
        <v/>
      </c>
      <c r="AN48" t="str">
        <f t="shared" si="12"/>
        <v/>
      </c>
      <c r="AO48" t="str">
        <f t="shared" si="12"/>
        <v/>
      </c>
      <c r="AP48" t="str">
        <f t="shared" si="12"/>
        <v/>
      </c>
      <c r="AQ48" t="str">
        <f t="shared" si="12"/>
        <v/>
      </c>
      <c r="AR48" t="str">
        <f t="shared" si="12"/>
        <v/>
      </c>
      <c r="AS48" t="str">
        <f t="shared" si="12"/>
        <v/>
      </c>
      <c r="AT48" t="str">
        <f t="shared" si="12"/>
        <v/>
      </c>
    </row>
    <row r="49" spans="7:46">
      <c r="M49" s="1" t="str">
        <f t="shared" si="3"/>
        <v/>
      </c>
      <c r="N49" s="2" t="str">
        <f t="shared" si="7"/>
        <v/>
      </c>
      <c r="O49" s="2" t="str">
        <f t="shared" si="4"/>
        <v/>
      </c>
      <c r="P49" t="str">
        <f t="shared" si="11"/>
        <v/>
      </c>
      <c r="Q49" t="str">
        <f t="shared" si="11"/>
        <v/>
      </c>
      <c r="R49" t="str">
        <f t="shared" si="11"/>
        <v/>
      </c>
      <c r="S49" t="str">
        <f t="shared" si="11"/>
        <v/>
      </c>
      <c r="T49" t="str">
        <f t="shared" si="11"/>
        <v/>
      </c>
      <c r="U49" t="str">
        <f t="shared" si="11"/>
        <v/>
      </c>
      <c r="V49" t="str">
        <f t="shared" si="11"/>
        <v/>
      </c>
      <c r="W49" t="str">
        <f t="shared" si="11"/>
        <v/>
      </c>
      <c r="X49" t="str">
        <f t="shared" si="11"/>
        <v/>
      </c>
      <c r="Y49" t="str">
        <f t="shared" si="11"/>
        <v/>
      </c>
      <c r="Z49" t="str">
        <f t="shared" si="11"/>
        <v/>
      </c>
      <c r="AA49" t="str">
        <f t="shared" si="11"/>
        <v/>
      </c>
      <c r="AB49" t="str">
        <f t="shared" si="11"/>
        <v/>
      </c>
      <c r="AC49" t="str">
        <f t="shared" si="11"/>
        <v/>
      </c>
      <c r="AD49" t="str">
        <f t="shared" si="11"/>
        <v/>
      </c>
      <c r="AE49" s="27" t="str">
        <f t="shared" si="11"/>
        <v/>
      </c>
      <c r="AF49" t="str">
        <f t="shared" si="12"/>
        <v/>
      </c>
      <c r="AG49" t="str">
        <f t="shared" si="12"/>
        <v/>
      </c>
      <c r="AH49" t="str">
        <f t="shared" si="12"/>
        <v/>
      </c>
      <c r="AI49" t="str">
        <f t="shared" si="12"/>
        <v/>
      </c>
      <c r="AJ49" t="str">
        <f t="shared" si="12"/>
        <v/>
      </c>
      <c r="AK49" t="str">
        <f t="shared" si="12"/>
        <v/>
      </c>
      <c r="AL49" t="str">
        <f t="shared" si="12"/>
        <v/>
      </c>
      <c r="AM49" t="str">
        <f t="shared" si="12"/>
        <v/>
      </c>
      <c r="AN49" t="str">
        <f t="shared" si="12"/>
        <v/>
      </c>
      <c r="AO49" t="str">
        <f t="shared" si="12"/>
        <v/>
      </c>
      <c r="AP49" t="str">
        <f t="shared" si="12"/>
        <v/>
      </c>
      <c r="AQ49" t="str">
        <f t="shared" si="12"/>
        <v/>
      </c>
      <c r="AR49" t="str">
        <f t="shared" si="12"/>
        <v/>
      </c>
      <c r="AS49" t="str">
        <f t="shared" si="12"/>
        <v/>
      </c>
      <c r="AT49" t="str">
        <f t="shared" si="12"/>
        <v/>
      </c>
    </row>
    <row r="50" spans="7:46">
      <c r="M50" s="1" t="str">
        <f t="shared" si="3"/>
        <v/>
      </c>
      <c r="N50" s="2" t="str">
        <f t="shared" si="7"/>
        <v/>
      </c>
      <c r="O50" s="2" t="str">
        <f t="shared" si="4"/>
        <v/>
      </c>
      <c r="P50" t="str">
        <f t="shared" si="11"/>
        <v/>
      </c>
      <c r="Q50" t="str">
        <f t="shared" si="11"/>
        <v/>
      </c>
      <c r="R50" t="str">
        <f t="shared" si="11"/>
        <v/>
      </c>
      <c r="S50" t="str">
        <f t="shared" si="11"/>
        <v/>
      </c>
      <c r="T50" t="str">
        <f t="shared" si="11"/>
        <v/>
      </c>
      <c r="U50" t="str">
        <f t="shared" si="11"/>
        <v/>
      </c>
      <c r="V50" t="str">
        <f t="shared" si="11"/>
        <v/>
      </c>
      <c r="W50" t="str">
        <f t="shared" si="11"/>
        <v/>
      </c>
      <c r="X50" t="str">
        <f t="shared" si="11"/>
        <v/>
      </c>
      <c r="Y50" t="str">
        <f t="shared" si="11"/>
        <v/>
      </c>
      <c r="Z50" t="str">
        <f t="shared" si="11"/>
        <v/>
      </c>
      <c r="AA50" t="str">
        <f t="shared" si="11"/>
        <v/>
      </c>
      <c r="AB50" t="str">
        <f t="shared" si="11"/>
        <v/>
      </c>
      <c r="AC50" t="str">
        <f t="shared" si="11"/>
        <v/>
      </c>
      <c r="AD50" t="str">
        <f t="shared" si="11"/>
        <v/>
      </c>
      <c r="AE50" s="27" t="str">
        <f t="shared" si="11"/>
        <v/>
      </c>
      <c r="AF50" t="str">
        <f t="shared" si="12"/>
        <v/>
      </c>
      <c r="AG50" t="str">
        <f t="shared" si="12"/>
        <v/>
      </c>
      <c r="AH50" t="str">
        <f t="shared" si="12"/>
        <v/>
      </c>
      <c r="AI50" t="str">
        <f t="shared" si="12"/>
        <v/>
      </c>
      <c r="AJ50" t="str">
        <f t="shared" si="12"/>
        <v/>
      </c>
      <c r="AK50" t="str">
        <f t="shared" si="12"/>
        <v/>
      </c>
      <c r="AL50" t="str">
        <f t="shared" si="12"/>
        <v/>
      </c>
      <c r="AM50" t="str">
        <f t="shared" si="12"/>
        <v/>
      </c>
      <c r="AN50" t="str">
        <f t="shared" si="12"/>
        <v/>
      </c>
      <c r="AO50" t="str">
        <f t="shared" si="12"/>
        <v/>
      </c>
      <c r="AP50" t="str">
        <f t="shared" si="12"/>
        <v/>
      </c>
      <c r="AQ50" t="str">
        <f t="shared" si="12"/>
        <v/>
      </c>
      <c r="AR50" t="str">
        <f t="shared" si="12"/>
        <v/>
      </c>
      <c r="AS50" t="str">
        <f t="shared" si="12"/>
        <v/>
      </c>
      <c r="AT50" t="str">
        <f t="shared" si="12"/>
        <v/>
      </c>
    </row>
    <row r="51" spans="7:46">
      <c r="M51" s="1" t="str">
        <f t="shared" si="3"/>
        <v/>
      </c>
      <c r="N51" s="2" t="str">
        <f t="shared" si="7"/>
        <v/>
      </c>
      <c r="O51" s="2" t="str">
        <f t="shared" si="4"/>
        <v/>
      </c>
      <c r="P51" t="str">
        <f t="shared" si="11"/>
        <v/>
      </c>
      <c r="Q51" t="str">
        <f t="shared" si="11"/>
        <v/>
      </c>
      <c r="R51" t="str">
        <f t="shared" si="11"/>
        <v/>
      </c>
      <c r="S51" t="str">
        <f t="shared" si="11"/>
        <v/>
      </c>
      <c r="T51" t="str">
        <f t="shared" si="11"/>
        <v/>
      </c>
      <c r="U51" t="str">
        <f t="shared" si="11"/>
        <v/>
      </c>
      <c r="V51" t="str">
        <f t="shared" si="11"/>
        <v/>
      </c>
      <c r="W51" t="str">
        <f t="shared" si="11"/>
        <v/>
      </c>
      <c r="X51" t="str">
        <f t="shared" si="11"/>
        <v/>
      </c>
      <c r="Y51" t="str">
        <f t="shared" si="11"/>
        <v/>
      </c>
      <c r="Z51" t="str">
        <f t="shared" si="11"/>
        <v/>
      </c>
      <c r="AA51" t="str">
        <f t="shared" si="11"/>
        <v/>
      </c>
      <c r="AB51" t="str">
        <f t="shared" si="11"/>
        <v/>
      </c>
      <c r="AC51" t="str">
        <f t="shared" si="11"/>
        <v/>
      </c>
      <c r="AD51" t="str">
        <f t="shared" si="11"/>
        <v/>
      </c>
      <c r="AE51" s="27" t="str">
        <f t="shared" si="11"/>
        <v/>
      </c>
      <c r="AF51" t="str">
        <f t="shared" si="12"/>
        <v/>
      </c>
      <c r="AG51" t="str">
        <f t="shared" si="12"/>
        <v/>
      </c>
      <c r="AH51" t="str">
        <f t="shared" si="12"/>
        <v/>
      </c>
      <c r="AI51" t="str">
        <f t="shared" si="12"/>
        <v/>
      </c>
      <c r="AJ51" t="str">
        <f t="shared" si="12"/>
        <v/>
      </c>
      <c r="AK51" t="str">
        <f t="shared" si="12"/>
        <v/>
      </c>
      <c r="AL51" t="str">
        <f t="shared" si="12"/>
        <v/>
      </c>
      <c r="AM51" t="str">
        <f t="shared" si="12"/>
        <v/>
      </c>
      <c r="AN51" t="str">
        <f t="shared" si="12"/>
        <v/>
      </c>
      <c r="AO51" t="str">
        <f t="shared" si="12"/>
        <v/>
      </c>
      <c r="AP51" t="str">
        <f t="shared" si="12"/>
        <v/>
      </c>
      <c r="AQ51" t="str">
        <f t="shared" si="12"/>
        <v/>
      </c>
      <c r="AR51" t="str">
        <f t="shared" si="12"/>
        <v/>
      </c>
      <c r="AS51" t="str">
        <f t="shared" si="12"/>
        <v/>
      </c>
      <c r="AT51" t="str">
        <f t="shared" si="12"/>
        <v/>
      </c>
    </row>
    <row r="52" spans="7:46">
      <c r="M52" s="1" t="str">
        <f t="shared" si="3"/>
        <v/>
      </c>
      <c r="N52" s="2" t="str">
        <f t="shared" si="7"/>
        <v/>
      </c>
      <c r="O52" s="2" t="str">
        <f t="shared" si="4"/>
        <v/>
      </c>
      <c r="P52" t="str">
        <f t="shared" si="11"/>
        <v/>
      </c>
      <c r="Q52" t="str">
        <f t="shared" si="11"/>
        <v/>
      </c>
      <c r="R52" t="str">
        <f t="shared" si="11"/>
        <v/>
      </c>
      <c r="S52" t="str">
        <f t="shared" si="11"/>
        <v/>
      </c>
      <c r="T52" t="str">
        <f t="shared" si="11"/>
        <v/>
      </c>
      <c r="U52" t="str">
        <f t="shared" si="11"/>
        <v/>
      </c>
      <c r="V52" t="str">
        <f t="shared" si="11"/>
        <v/>
      </c>
      <c r="W52" t="str">
        <f t="shared" si="11"/>
        <v/>
      </c>
      <c r="X52" t="str">
        <f t="shared" si="11"/>
        <v/>
      </c>
      <c r="Y52" t="str">
        <f t="shared" si="11"/>
        <v/>
      </c>
      <c r="Z52" t="str">
        <f t="shared" si="11"/>
        <v/>
      </c>
      <c r="AA52" t="str">
        <f t="shared" si="11"/>
        <v/>
      </c>
      <c r="AB52" t="str">
        <f t="shared" si="11"/>
        <v/>
      </c>
      <c r="AC52" t="str">
        <f t="shared" si="11"/>
        <v/>
      </c>
      <c r="AD52" t="str">
        <f t="shared" si="11"/>
        <v/>
      </c>
      <c r="AE52" s="27" t="str">
        <f t="shared" si="11"/>
        <v/>
      </c>
      <c r="AF52" t="str">
        <f t="shared" si="12"/>
        <v/>
      </c>
      <c r="AG52" t="str">
        <f t="shared" si="12"/>
        <v/>
      </c>
      <c r="AH52" t="str">
        <f t="shared" si="12"/>
        <v/>
      </c>
      <c r="AI52" t="str">
        <f t="shared" si="12"/>
        <v/>
      </c>
      <c r="AJ52" t="str">
        <f t="shared" si="12"/>
        <v/>
      </c>
      <c r="AK52" t="str">
        <f t="shared" si="12"/>
        <v/>
      </c>
      <c r="AL52" t="str">
        <f t="shared" si="12"/>
        <v/>
      </c>
      <c r="AM52" t="str">
        <f t="shared" si="12"/>
        <v/>
      </c>
      <c r="AN52" t="str">
        <f t="shared" si="12"/>
        <v/>
      </c>
      <c r="AO52" t="str">
        <f t="shared" si="12"/>
        <v/>
      </c>
      <c r="AP52" t="str">
        <f t="shared" si="12"/>
        <v/>
      </c>
      <c r="AQ52" t="str">
        <f t="shared" si="12"/>
        <v/>
      </c>
      <c r="AR52" t="str">
        <f t="shared" si="12"/>
        <v/>
      </c>
      <c r="AS52" t="str">
        <f t="shared" si="12"/>
        <v/>
      </c>
      <c r="AT52" t="str">
        <f t="shared" si="12"/>
        <v/>
      </c>
    </row>
    <row r="53" spans="7:46">
      <c r="M53" s="1" t="str">
        <f t="shared" si="3"/>
        <v/>
      </c>
      <c r="N53" s="2" t="str">
        <f t="shared" si="7"/>
        <v/>
      </c>
      <c r="O53" s="2" t="str">
        <f t="shared" si="4"/>
        <v/>
      </c>
      <c r="P53" t="str">
        <f t="shared" si="11"/>
        <v/>
      </c>
      <c r="Q53" t="str">
        <f t="shared" si="11"/>
        <v/>
      </c>
      <c r="R53" t="str">
        <f t="shared" si="11"/>
        <v/>
      </c>
      <c r="S53" t="str">
        <f t="shared" si="11"/>
        <v/>
      </c>
      <c r="T53" t="str">
        <f t="shared" si="11"/>
        <v/>
      </c>
      <c r="U53" t="str">
        <f t="shared" si="11"/>
        <v/>
      </c>
      <c r="V53" t="str">
        <f t="shared" si="11"/>
        <v/>
      </c>
      <c r="W53" t="str">
        <f t="shared" si="11"/>
        <v/>
      </c>
      <c r="X53" t="str">
        <f t="shared" si="11"/>
        <v/>
      </c>
      <c r="Y53" t="str">
        <f t="shared" si="11"/>
        <v/>
      </c>
      <c r="Z53" t="str">
        <f t="shared" si="11"/>
        <v/>
      </c>
      <c r="AA53" t="str">
        <f t="shared" si="11"/>
        <v/>
      </c>
      <c r="AB53" t="str">
        <f t="shared" si="11"/>
        <v/>
      </c>
      <c r="AC53" t="str">
        <f t="shared" si="11"/>
        <v/>
      </c>
      <c r="AD53" t="str">
        <f t="shared" si="11"/>
        <v/>
      </c>
      <c r="AE53" s="27" t="str">
        <f t="shared" si="11"/>
        <v/>
      </c>
      <c r="AF53" t="str">
        <f t="shared" si="12"/>
        <v/>
      </c>
      <c r="AG53" t="str">
        <f t="shared" si="12"/>
        <v/>
      </c>
      <c r="AH53" t="str">
        <f t="shared" si="12"/>
        <v/>
      </c>
      <c r="AI53" t="str">
        <f t="shared" si="12"/>
        <v/>
      </c>
      <c r="AJ53" t="str">
        <f t="shared" si="12"/>
        <v/>
      </c>
      <c r="AK53" t="str">
        <f t="shared" si="12"/>
        <v/>
      </c>
      <c r="AL53" t="str">
        <f t="shared" si="12"/>
        <v/>
      </c>
      <c r="AM53" t="str">
        <f t="shared" si="12"/>
        <v/>
      </c>
      <c r="AN53" t="str">
        <f t="shared" si="12"/>
        <v/>
      </c>
      <c r="AO53" t="str">
        <f t="shared" si="12"/>
        <v/>
      </c>
      <c r="AP53" t="str">
        <f t="shared" si="12"/>
        <v/>
      </c>
      <c r="AQ53" t="str">
        <f t="shared" si="12"/>
        <v/>
      </c>
      <c r="AR53" t="str">
        <f t="shared" si="12"/>
        <v/>
      </c>
      <c r="AS53" t="str">
        <f t="shared" si="12"/>
        <v/>
      </c>
      <c r="AT53" t="str">
        <f t="shared" si="12"/>
        <v/>
      </c>
    </row>
    <row r="54" spans="7:46">
      <c r="M54" s="1" t="str">
        <f t="shared" si="3"/>
        <v/>
      </c>
      <c r="N54" s="2" t="str">
        <f t="shared" si="7"/>
        <v/>
      </c>
      <c r="O54" s="2" t="str">
        <f t="shared" si="4"/>
        <v/>
      </c>
      <c r="P54" t="str">
        <f t="shared" si="11"/>
        <v/>
      </c>
      <c r="Q54" t="str">
        <f t="shared" si="11"/>
        <v/>
      </c>
      <c r="R54" t="str">
        <f t="shared" si="11"/>
        <v/>
      </c>
      <c r="S54" t="str">
        <f t="shared" si="11"/>
        <v/>
      </c>
      <c r="T54" t="str">
        <f t="shared" si="11"/>
        <v/>
      </c>
      <c r="U54" t="str">
        <f t="shared" si="11"/>
        <v/>
      </c>
      <c r="V54" t="str">
        <f t="shared" si="11"/>
        <v/>
      </c>
      <c r="W54" t="str">
        <f t="shared" si="11"/>
        <v/>
      </c>
      <c r="X54" t="str">
        <f t="shared" si="11"/>
        <v/>
      </c>
      <c r="Y54" t="str">
        <f t="shared" si="11"/>
        <v/>
      </c>
      <c r="Z54" t="str">
        <f t="shared" si="11"/>
        <v/>
      </c>
      <c r="AA54" t="str">
        <f t="shared" si="11"/>
        <v/>
      </c>
      <c r="AB54" t="str">
        <f t="shared" si="11"/>
        <v/>
      </c>
      <c r="AC54" t="str">
        <f t="shared" si="11"/>
        <v/>
      </c>
      <c r="AD54" t="str">
        <f t="shared" si="11"/>
        <v/>
      </c>
      <c r="AE54" s="27" t="str">
        <f t="shared" si="11"/>
        <v/>
      </c>
      <c r="AF54" t="str">
        <f t="shared" si="12"/>
        <v/>
      </c>
      <c r="AG54" t="str">
        <f t="shared" si="12"/>
        <v/>
      </c>
      <c r="AH54" t="str">
        <f t="shared" si="12"/>
        <v/>
      </c>
      <c r="AI54" t="str">
        <f t="shared" si="12"/>
        <v/>
      </c>
      <c r="AJ54" t="str">
        <f t="shared" si="12"/>
        <v/>
      </c>
      <c r="AK54" t="str">
        <f t="shared" si="12"/>
        <v/>
      </c>
      <c r="AL54" t="str">
        <f t="shared" si="12"/>
        <v/>
      </c>
      <c r="AM54" t="str">
        <f t="shared" si="12"/>
        <v/>
      </c>
      <c r="AN54" t="str">
        <f t="shared" si="12"/>
        <v/>
      </c>
      <c r="AO54" t="str">
        <f t="shared" si="12"/>
        <v/>
      </c>
      <c r="AP54" t="str">
        <f t="shared" si="12"/>
        <v/>
      </c>
      <c r="AQ54" t="str">
        <f t="shared" si="12"/>
        <v/>
      </c>
      <c r="AR54" t="str">
        <f t="shared" si="12"/>
        <v/>
      </c>
      <c r="AS54" t="str">
        <f t="shared" si="12"/>
        <v/>
      </c>
      <c r="AT54" t="str">
        <f t="shared" si="12"/>
        <v/>
      </c>
    </row>
    <row r="55" spans="7:46">
      <c r="M55" s="1" t="str">
        <f t="shared" si="3"/>
        <v/>
      </c>
      <c r="N55" s="2" t="str">
        <f t="shared" si="7"/>
        <v/>
      </c>
      <c r="O55" s="2" t="str">
        <f t="shared" si="4"/>
        <v/>
      </c>
      <c r="P55" t="str">
        <f t="shared" si="11"/>
        <v/>
      </c>
      <c r="Q55" t="str">
        <f t="shared" si="11"/>
        <v/>
      </c>
      <c r="R55" t="str">
        <f t="shared" si="11"/>
        <v/>
      </c>
      <c r="S55" t="str">
        <f t="shared" si="11"/>
        <v/>
      </c>
      <c r="T55" t="str">
        <f t="shared" si="11"/>
        <v/>
      </c>
      <c r="U55" t="str">
        <f t="shared" si="11"/>
        <v/>
      </c>
      <c r="V55" t="str">
        <f t="shared" si="11"/>
        <v/>
      </c>
      <c r="W55" t="str">
        <f t="shared" si="11"/>
        <v/>
      </c>
      <c r="X55" t="str">
        <f t="shared" si="11"/>
        <v/>
      </c>
      <c r="Y55" t="str">
        <f t="shared" si="11"/>
        <v/>
      </c>
      <c r="Z55" t="str">
        <f t="shared" si="11"/>
        <v/>
      </c>
      <c r="AA55" t="str">
        <f t="shared" si="11"/>
        <v/>
      </c>
      <c r="AB55" t="str">
        <f t="shared" si="11"/>
        <v/>
      </c>
      <c r="AC55" t="str">
        <f t="shared" si="11"/>
        <v/>
      </c>
      <c r="AD55" t="str">
        <f t="shared" si="11"/>
        <v/>
      </c>
      <c r="AE55" s="27" t="str">
        <f t="shared" si="11"/>
        <v/>
      </c>
      <c r="AF55" t="str">
        <f t="shared" si="12"/>
        <v/>
      </c>
      <c r="AG55" t="str">
        <f t="shared" si="12"/>
        <v/>
      </c>
      <c r="AH55" t="str">
        <f t="shared" si="12"/>
        <v/>
      </c>
      <c r="AI55" t="str">
        <f t="shared" si="12"/>
        <v/>
      </c>
      <c r="AJ55" t="str">
        <f t="shared" si="12"/>
        <v/>
      </c>
      <c r="AK55" t="str">
        <f t="shared" si="12"/>
        <v/>
      </c>
      <c r="AL55" t="str">
        <f t="shared" si="12"/>
        <v/>
      </c>
      <c r="AM55" t="str">
        <f t="shared" si="12"/>
        <v/>
      </c>
      <c r="AN55" t="str">
        <f t="shared" si="12"/>
        <v/>
      </c>
      <c r="AO55" t="str">
        <f t="shared" si="12"/>
        <v/>
      </c>
      <c r="AP55" t="str">
        <f t="shared" si="12"/>
        <v/>
      </c>
      <c r="AQ55" t="str">
        <f t="shared" si="12"/>
        <v/>
      </c>
      <c r="AR55" t="str">
        <f t="shared" si="12"/>
        <v/>
      </c>
      <c r="AS55" t="str">
        <f t="shared" si="12"/>
        <v/>
      </c>
      <c r="AT55" t="str">
        <f t="shared" si="12"/>
        <v/>
      </c>
    </row>
    <row r="56" spans="7:46">
      <c r="M56" s="1" t="str">
        <f t="shared" si="3"/>
        <v/>
      </c>
      <c r="N56" s="2" t="str">
        <f t="shared" si="7"/>
        <v/>
      </c>
      <c r="O56" s="2" t="str">
        <f t="shared" si="4"/>
        <v/>
      </c>
      <c r="P56" t="str">
        <f t="shared" si="11"/>
        <v/>
      </c>
      <c r="Q56" t="str">
        <f t="shared" si="11"/>
        <v/>
      </c>
      <c r="R56" t="str">
        <f t="shared" si="11"/>
        <v/>
      </c>
      <c r="S56" t="str">
        <f t="shared" si="11"/>
        <v/>
      </c>
      <c r="T56" t="str">
        <f t="shared" si="11"/>
        <v/>
      </c>
      <c r="U56" t="str">
        <f t="shared" si="11"/>
        <v/>
      </c>
      <c r="V56" t="str">
        <f t="shared" si="11"/>
        <v/>
      </c>
      <c r="W56" t="str">
        <f t="shared" si="11"/>
        <v/>
      </c>
      <c r="X56" t="str">
        <f t="shared" si="11"/>
        <v/>
      </c>
      <c r="Y56" t="str">
        <f t="shared" si="11"/>
        <v/>
      </c>
      <c r="Z56" t="str">
        <f t="shared" si="11"/>
        <v/>
      </c>
      <c r="AA56" t="str">
        <f t="shared" si="11"/>
        <v/>
      </c>
      <c r="AB56" t="str">
        <f t="shared" si="11"/>
        <v/>
      </c>
      <c r="AC56" t="str">
        <f t="shared" si="11"/>
        <v/>
      </c>
      <c r="AD56" t="str">
        <f t="shared" si="11"/>
        <v/>
      </c>
      <c r="AE56" s="27" t="str">
        <f t="shared" si="11"/>
        <v/>
      </c>
      <c r="AF56" t="str">
        <f t="shared" si="12"/>
        <v/>
      </c>
      <c r="AG56" t="str">
        <f t="shared" si="12"/>
        <v/>
      </c>
      <c r="AH56" t="str">
        <f t="shared" si="12"/>
        <v/>
      </c>
      <c r="AI56" t="str">
        <f t="shared" si="12"/>
        <v/>
      </c>
      <c r="AJ56" t="str">
        <f t="shared" si="12"/>
        <v/>
      </c>
      <c r="AK56" t="str">
        <f t="shared" si="12"/>
        <v/>
      </c>
      <c r="AL56" t="str">
        <f t="shared" si="12"/>
        <v/>
      </c>
      <c r="AM56" t="str">
        <f t="shared" si="12"/>
        <v/>
      </c>
      <c r="AN56" t="str">
        <f t="shared" si="12"/>
        <v/>
      </c>
      <c r="AO56" t="str">
        <f t="shared" si="12"/>
        <v/>
      </c>
      <c r="AP56" t="str">
        <f t="shared" si="12"/>
        <v/>
      </c>
      <c r="AQ56" t="str">
        <f t="shared" si="12"/>
        <v/>
      </c>
      <c r="AR56" t="str">
        <f t="shared" si="12"/>
        <v/>
      </c>
      <c r="AS56" t="str">
        <f t="shared" si="12"/>
        <v/>
      </c>
      <c r="AT56" t="str">
        <f t="shared" si="12"/>
        <v/>
      </c>
    </row>
    <row r="57" spans="7:46">
      <c r="M57" s="1" t="str">
        <f t="shared" si="3"/>
        <v/>
      </c>
      <c r="N57" s="2" t="str">
        <f t="shared" si="7"/>
        <v/>
      </c>
      <c r="O57" s="2" t="str">
        <f t="shared" si="4"/>
        <v/>
      </c>
      <c r="P57" t="str">
        <f t="shared" si="11"/>
        <v/>
      </c>
      <c r="Q57" t="str">
        <f t="shared" si="11"/>
        <v/>
      </c>
      <c r="R57" t="str">
        <f t="shared" si="11"/>
        <v/>
      </c>
      <c r="S57" t="str">
        <f t="shared" si="11"/>
        <v/>
      </c>
      <c r="T57" t="str">
        <f t="shared" si="11"/>
        <v/>
      </c>
      <c r="U57" t="str">
        <f t="shared" si="11"/>
        <v/>
      </c>
      <c r="V57" t="str">
        <f t="shared" si="11"/>
        <v/>
      </c>
      <c r="W57" t="str">
        <f t="shared" si="11"/>
        <v/>
      </c>
      <c r="X57" t="str">
        <f t="shared" si="11"/>
        <v/>
      </c>
      <c r="Y57" t="str">
        <f t="shared" si="11"/>
        <v/>
      </c>
      <c r="Z57" t="str">
        <f t="shared" si="11"/>
        <v/>
      </c>
      <c r="AA57" t="str">
        <f t="shared" si="11"/>
        <v/>
      </c>
      <c r="AB57" t="str">
        <f t="shared" si="11"/>
        <v/>
      </c>
      <c r="AC57" t="str">
        <f t="shared" si="11"/>
        <v/>
      </c>
      <c r="AD57" t="str">
        <f t="shared" si="11"/>
        <v/>
      </c>
      <c r="AE57" s="27" t="str">
        <f t="shared" ref="AE57:AT68" si="13">IF(OR($J57="",NOT($M57="")),"",IF($F57="先物",(-$H57+AE$9)*$J57,IF($F57="P",IF($G57&lt;=AE$9,-$H57*$J57,($G57-AE$9-$H57)*$J57),IF($F57="C",IF($G57&gt;=AE$9,-$H57*$J57,(-$G57+AE$9-$H57)*$J57)))))</f>
        <v/>
      </c>
      <c r="AF57" t="str">
        <f t="shared" si="13"/>
        <v/>
      </c>
      <c r="AG57" t="str">
        <f t="shared" si="13"/>
        <v/>
      </c>
      <c r="AH57" t="str">
        <f t="shared" si="13"/>
        <v/>
      </c>
      <c r="AI57" t="str">
        <f t="shared" si="13"/>
        <v/>
      </c>
      <c r="AJ57" t="str">
        <f t="shared" si="13"/>
        <v/>
      </c>
      <c r="AK57" t="str">
        <f t="shared" si="13"/>
        <v/>
      </c>
      <c r="AL57" t="str">
        <f t="shared" si="13"/>
        <v/>
      </c>
      <c r="AM57" t="str">
        <f t="shared" si="13"/>
        <v/>
      </c>
      <c r="AN57" t="str">
        <f t="shared" si="13"/>
        <v/>
      </c>
      <c r="AO57" t="str">
        <f t="shared" si="13"/>
        <v/>
      </c>
      <c r="AP57" t="str">
        <f t="shared" si="13"/>
        <v/>
      </c>
      <c r="AQ57" t="str">
        <f t="shared" si="13"/>
        <v/>
      </c>
      <c r="AR57" t="str">
        <f t="shared" si="13"/>
        <v/>
      </c>
      <c r="AS57" t="str">
        <f t="shared" si="13"/>
        <v/>
      </c>
      <c r="AT57" t="str">
        <f t="shared" si="13"/>
        <v/>
      </c>
    </row>
    <row r="58" spans="7:46">
      <c r="M58" s="1" t="str">
        <f t="shared" si="3"/>
        <v/>
      </c>
      <c r="N58" s="2" t="str">
        <f t="shared" si="7"/>
        <v/>
      </c>
      <c r="O58" s="2" t="str">
        <f t="shared" si="4"/>
        <v/>
      </c>
      <c r="P58" t="str">
        <f t="shared" ref="P58:AE68" si="14">IF(OR($J58="",NOT($M58="")),"",IF($F58="先物",(-$H58+P$9)*$J58,IF($F58="P",IF($G58&lt;=P$9,-$H58*$J58,($G58-P$9-$H58)*$J58),IF($F58="C",IF($G58&gt;=P$9,-$H58*$J58,(-$G58+P$9-$H58)*$J58)))))</f>
        <v/>
      </c>
      <c r="Q58" t="str">
        <f t="shared" si="14"/>
        <v/>
      </c>
      <c r="R58" t="str">
        <f t="shared" si="14"/>
        <v/>
      </c>
      <c r="S58" t="str">
        <f t="shared" si="14"/>
        <v/>
      </c>
      <c r="T58" t="str">
        <f t="shared" si="14"/>
        <v/>
      </c>
      <c r="U58" t="str">
        <f t="shared" si="14"/>
        <v/>
      </c>
      <c r="V58" t="str">
        <f t="shared" si="14"/>
        <v/>
      </c>
      <c r="W58" t="str">
        <f t="shared" si="14"/>
        <v/>
      </c>
      <c r="X58" t="str">
        <f t="shared" si="14"/>
        <v/>
      </c>
      <c r="Y58" t="str">
        <f t="shared" si="14"/>
        <v/>
      </c>
      <c r="Z58" t="str">
        <f t="shared" si="14"/>
        <v/>
      </c>
      <c r="AA58" t="str">
        <f t="shared" si="14"/>
        <v/>
      </c>
      <c r="AB58" t="str">
        <f t="shared" si="14"/>
        <v/>
      </c>
      <c r="AC58" t="str">
        <f t="shared" si="14"/>
        <v/>
      </c>
      <c r="AD58" t="str">
        <f t="shared" si="14"/>
        <v/>
      </c>
      <c r="AE58" s="27" t="str">
        <f t="shared" si="14"/>
        <v/>
      </c>
      <c r="AF58" t="str">
        <f t="shared" si="13"/>
        <v/>
      </c>
      <c r="AG58" t="str">
        <f t="shared" si="13"/>
        <v/>
      </c>
      <c r="AH58" t="str">
        <f t="shared" si="13"/>
        <v/>
      </c>
      <c r="AI58" t="str">
        <f t="shared" si="13"/>
        <v/>
      </c>
      <c r="AJ58" t="str">
        <f t="shared" si="13"/>
        <v/>
      </c>
      <c r="AK58" t="str">
        <f t="shared" si="13"/>
        <v/>
      </c>
      <c r="AL58" t="str">
        <f t="shared" si="13"/>
        <v/>
      </c>
      <c r="AM58" t="str">
        <f t="shared" si="13"/>
        <v/>
      </c>
      <c r="AN58" t="str">
        <f t="shared" si="13"/>
        <v/>
      </c>
      <c r="AO58" t="str">
        <f t="shared" si="13"/>
        <v/>
      </c>
      <c r="AP58" t="str">
        <f t="shared" si="13"/>
        <v/>
      </c>
      <c r="AQ58" t="str">
        <f t="shared" si="13"/>
        <v/>
      </c>
      <c r="AR58" t="str">
        <f t="shared" si="13"/>
        <v/>
      </c>
      <c r="AS58" t="str">
        <f t="shared" si="13"/>
        <v/>
      </c>
      <c r="AT58" t="str">
        <f t="shared" si="13"/>
        <v/>
      </c>
    </row>
    <row r="59" spans="7:46">
      <c r="M59" s="1" t="str">
        <f t="shared" si="3"/>
        <v/>
      </c>
      <c r="N59" s="2" t="str">
        <f t="shared" si="7"/>
        <v/>
      </c>
      <c r="O59" s="2" t="str">
        <f t="shared" si="4"/>
        <v/>
      </c>
      <c r="P59" t="str">
        <f t="shared" si="14"/>
        <v/>
      </c>
      <c r="Q59" t="str">
        <f t="shared" si="14"/>
        <v/>
      </c>
      <c r="R59" t="str">
        <f t="shared" si="14"/>
        <v/>
      </c>
      <c r="S59" t="str">
        <f t="shared" si="14"/>
        <v/>
      </c>
      <c r="T59" t="str">
        <f t="shared" si="14"/>
        <v/>
      </c>
      <c r="U59" t="str">
        <f t="shared" si="14"/>
        <v/>
      </c>
      <c r="V59" t="str">
        <f t="shared" si="14"/>
        <v/>
      </c>
      <c r="W59" t="str">
        <f t="shared" si="14"/>
        <v/>
      </c>
      <c r="X59" t="str">
        <f t="shared" si="14"/>
        <v/>
      </c>
      <c r="Y59" t="str">
        <f t="shared" si="14"/>
        <v/>
      </c>
      <c r="Z59" t="str">
        <f t="shared" si="14"/>
        <v/>
      </c>
      <c r="AA59" t="str">
        <f t="shared" si="14"/>
        <v/>
      </c>
      <c r="AB59" t="str">
        <f t="shared" si="14"/>
        <v/>
      </c>
      <c r="AC59" t="str">
        <f t="shared" si="14"/>
        <v/>
      </c>
      <c r="AD59" t="str">
        <f t="shared" si="14"/>
        <v/>
      </c>
      <c r="AE59" s="27" t="str">
        <f t="shared" si="14"/>
        <v/>
      </c>
      <c r="AF59" t="str">
        <f t="shared" si="13"/>
        <v/>
      </c>
      <c r="AG59" t="str">
        <f t="shared" si="13"/>
        <v/>
      </c>
      <c r="AH59" t="str">
        <f t="shared" si="13"/>
        <v/>
      </c>
      <c r="AI59" t="str">
        <f t="shared" si="13"/>
        <v/>
      </c>
      <c r="AJ59" t="str">
        <f t="shared" si="13"/>
        <v/>
      </c>
      <c r="AK59" t="str">
        <f t="shared" si="13"/>
        <v/>
      </c>
      <c r="AL59" t="str">
        <f t="shared" si="13"/>
        <v/>
      </c>
      <c r="AM59" t="str">
        <f t="shared" si="13"/>
        <v/>
      </c>
      <c r="AN59" t="str">
        <f t="shared" si="13"/>
        <v/>
      </c>
      <c r="AO59" t="str">
        <f t="shared" si="13"/>
        <v/>
      </c>
      <c r="AP59" t="str">
        <f t="shared" si="13"/>
        <v/>
      </c>
      <c r="AQ59" t="str">
        <f t="shared" si="13"/>
        <v/>
      </c>
      <c r="AR59" t="str">
        <f t="shared" si="13"/>
        <v/>
      </c>
      <c r="AS59" t="str">
        <f t="shared" si="13"/>
        <v/>
      </c>
      <c r="AT59" t="str">
        <f t="shared" si="13"/>
        <v/>
      </c>
    </row>
    <row r="60" spans="7:46">
      <c r="M60" s="1" t="str">
        <f t="shared" si="3"/>
        <v/>
      </c>
      <c r="N60" s="2" t="str">
        <f t="shared" si="7"/>
        <v/>
      </c>
      <c r="O60" s="2" t="str">
        <f t="shared" si="4"/>
        <v/>
      </c>
      <c r="P60" t="str">
        <f t="shared" si="14"/>
        <v/>
      </c>
      <c r="Q60" t="str">
        <f t="shared" si="14"/>
        <v/>
      </c>
      <c r="R60" t="str">
        <f t="shared" si="14"/>
        <v/>
      </c>
      <c r="S60" t="str">
        <f t="shared" si="14"/>
        <v/>
      </c>
      <c r="T60" t="str">
        <f t="shared" si="14"/>
        <v/>
      </c>
      <c r="U60" t="str">
        <f t="shared" si="14"/>
        <v/>
      </c>
      <c r="V60" t="str">
        <f t="shared" si="14"/>
        <v/>
      </c>
      <c r="W60" t="str">
        <f t="shared" si="14"/>
        <v/>
      </c>
      <c r="X60" t="str">
        <f t="shared" si="14"/>
        <v/>
      </c>
      <c r="Y60" t="str">
        <f t="shared" si="14"/>
        <v/>
      </c>
      <c r="Z60" t="str">
        <f t="shared" si="14"/>
        <v/>
      </c>
      <c r="AA60" t="str">
        <f t="shared" si="14"/>
        <v/>
      </c>
      <c r="AB60" t="str">
        <f t="shared" si="14"/>
        <v/>
      </c>
      <c r="AC60" t="str">
        <f t="shared" si="14"/>
        <v/>
      </c>
      <c r="AD60" t="str">
        <f t="shared" si="14"/>
        <v/>
      </c>
      <c r="AE60" s="27" t="str">
        <f t="shared" si="14"/>
        <v/>
      </c>
      <c r="AF60" t="str">
        <f t="shared" si="13"/>
        <v/>
      </c>
      <c r="AG60" t="str">
        <f t="shared" si="13"/>
        <v/>
      </c>
      <c r="AH60" t="str">
        <f t="shared" si="13"/>
        <v/>
      </c>
      <c r="AI60" t="str">
        <f t="shared" si="13"/>
        <v/>
      </c>
      <c r="AJ60" t="str">
        <f t="shared" si="13"/>
        <v/>
      </c>
      <c r="AK60" t="str">
        <f t="shared" si="13"/>
        <v/>
      </c>
      <c r="AL60" t="str">
        <f t="shared" si="13"/>
        <v/>
      </c>
      <c r="AM60" t="str">
        <f t="shared" si="13"/>
        <v/>
      </c>
      <c r="AN60" t="str">
        <f t="shared" si="13"/>
        <v/>
      </c>
      <c r="AO60" t="str">
        <f t="shared" si="13"/>
        <v/>
      </c>
      <c r="AP60" t="str">
        <f t="shared" si="13"/>
        <v/>
      </c>
      <c r="AQ60" t="str">
        <f t="shared" si="13"/>
        <v/>
      </c>
      <c r="AR60" t="str">
        <f t="shared" si="13"/>
        <v/>
      </c>
      <c r="AS60" t="str">
        <f t="shared" si="13"/>
        <v/>
      </c>
      <c r="AT60" t="str">
        <f t="shared" si="13"/>
        <v/>
      </c>
    </row>
    <row r="61" spans="7:46">
      <c r="M61" s="1" t="str">
        <f t="shared" si="3"/>
        <v/>
      </c>
      <c r="N61" s="2" t="str">
        <f t="shared" si="7"/>
        <v/>
      </c>
      <c r="O61" s="2" t="str">
        <f t="shared" si="4"/>
        <v/>
      </c>
      <c r="P61" t="str">
        <f t="shared" si="14"/>
        <v/>
      </c>
      <c r="Q61" t="str">
        <f t="shared" si="14"/>
        <v/>
      </c>
      <c r="R61" t="str">
        <f t="shared" si="14"/>
        <v/>
      </c>
      <c r="S61" t="str">
        <f t="shared" si="14"/>
        <v/>
      </c>
      <c r="T61" t="str">
        <f t="shared" si="14"/>
        <v/>
      </c>
      <c r="U61" t="str">
        <f t="shared" si="14"/>
        <v/>
      </c>
      <c r="V61" t="str">
        <f t="shared" si="14"/>
        <v/>
      </c>
      <c r="W61" t="str">
        <f t="shared" si="14"/>
        <v/>
      </c>
      <c r="X61" t="str">
        <f t="shared" si="14"/>
        <v/>
      </c>
      <c r="Y61" t="str">
        <f t="shared" si="14"/>
        <v/>
      </c>
      <c r="Z61" t="str">
        <f t="shared" si="14"/>
        <v/>
      </c>
      <c r="AA61" t="str">
        <f t="shared" si="14"/>
        <v/>
      </c>
      <c r="AB61" t="str">
        <f t="shared" si="14"/>
        <v/>
      </c>
      <c r="AC61" t="str">
        <f t="shared" si="14"/>
        <v/>
      </c>
      <c r="AD61" t="str">
        <f t="shared" si="14"/>
        <v/>
      </c>
      <c r="AE61" s="27" t="str">
        <f t="shared" si="14"/>
        <v/>
      </c>
      <c r="AF61" t="str">
        <f t="shared" si="13"/>
        <v/>
      </c>
      <c r="AG61" t="str">
        <f t="shared" si="13"/>
        <v/>
      </c>
      <c r="AH61" t="str">
        <f t="shared" si="13"/>
        <v/>
      </c>
      <c r="AI61" t="str">
        <f t="shared" si="13"/>
        <v/>
      </c>
      <c r="AJ61" t="str">
        <f t="shared" si="13"/>
        <v/>
      </c>
      <c r="AK61" t="str">
        <f t="shared" si="13"/>
        <v/>
      </c>
      <c r="AL61" t="str">
        <f t="shared" si="13"/>
        <v/>
      </c>
      <c r="AM61" t="str">
        <f t="shared" si="13"/>
        <v/>
      </c>
      <c r="AN61" t="str">
        <f t="shared" si="13"/>
        <v/>
      </c>
      <c r="AO61" t="str">
        <f t="shared" si="13"/>
        <v/>
      </c>
      <c r="AP61" t="str">
        <f t="shared" si="13"/>
        <v/>
      </c>
      <c r="AQ61" t="str">
        <f t="shared" si="13"/>
        <v/>
      </c>
      <c r="AR61" t="str">
        <f t="shared" si="13"/>
        <v/>
      </c>
      <c r="AS61" t="str">
        <f t="shared" si="13"/>
        <v/>
      </c>
      <c r="AT61" t="str">
        <f t="shared" si="13"/>
        <v/>
      </c>
    </row>
    <row r="62" spans="7:46">
      <c r="G62" t="s">
        <v>21</v>
      </c>
      <c r="M62" s="1" t="str">
        <f t="shared" si="3"/>
        <v/>
      </c>
      <c r="N62" s="2" t="str">
        <f t="shared" si="7"/>
        <v/>
      </c>
      <c r="O62" s="2" t="str">
        <f t="shared" si="4"/>
        <v/>
      </c>
      <c r="P62" t="str">
        <f t="shared" si="14"/>
        <v/>
      </c>
      <c r="Q62" t="str">
        <f t="shared" si="14"/>
        <v/>
      </c>
      <c r="R62" t="str">
        <f t="shared" si="14"/>
        <v/>
      </c>
      <c r="S62" t="str">
        <f t="shared" si="14"/>
        <v/>
      </c>
      <c r="T62" t="str">
        <f t="shared" si="14"/>
        <v/>
      </c>
      <c r="U62" t="str">
        <f t="shared" si="14"/>
        <v/>
      </c>
      <c r="V62" t="str">
        <f t="shared" si="14"/>
        <v/>
      </c>
      <c r="W62" t="str">
        <f t="shared" si="14"/>
        <v/>
      </c>
      <c r="X62" t="str">
        <f t="shared" si="14"/>
        <v/>
      </c>
      <c r="Y62" t="str">
        <f t="shared" si="14"/>
        <v/>
      </c>
      <c r="Z62" t="str">
        <f t="shared" si="14"/>
        <v/>
      </c>
      <c r="AA62" t="str">
        <f t="shared" si="14"/>
        <v/>
      </c>
      <c r="AB62" t="str">
        <f t="shared" si="14"/>
        <v/>
      </c>
      <c r="AC62" t="str">
        <f t="shared" si="14"/>
        <v/>
      </c>
      <c r="AD62" t="str">
        <f t="shared" si="14"/>
        <v/>
      </c>
      <c r="AE62" s="27" t="str">
        <f t="shared" si="14"/>
        <v/>
      </c>
      <c r="AF62" t="str">
        <f t="shared" si="13"/>
        <v/>
      </c>
      <c r="AG62" t="str">
        <f t="shared" si="13"/>
        <v/>
      </c>
      <c r="AH62" t="str">
        <f t="shared" si="13"/>
        <v/>
      </c>
      <c r="AI62" t="str">
        <f t="shared" si="13"/>
        <v/>
      </c>
      <c r="AJ62" t="str">
        <f t="shared" si="13"/>
        <v/>
      </c>
      <c r="AK62" t="str">
        <f t="shared" si="13"/>
        <v/>
      </c>
      <c r="AL62" t="str">
        <f t="shared" si="13"/>
        <v/>
      </c>
      <c r="AM62" t="str">
        <f t="shared" si="13"/>
        <v/>
      </c>
      <c r="AN62" t="str">
        <f t="shared" si="13"/>
        <v/>
      </c>
      <c r="AO62" t="str">
        <f t="shared" si="13"/>
        <v/>
      </c>
      <c r="AP62" t="str">
        <f t="shared" si="13"/>
        <v/>
      </c>
      <c r="AQ62" t="str">
        <f t="shared" si="13"/>
        <v/>
      </c>
      <c r="AR62" t="str">
        <f t="shared" si="13"/>
        <v/>
      </c>
      <c r="AS62" t="str">
        <f t="shared" si="13"/>
        <v/>
      </c>
      <c r="AT62" t="str">
        <f t="shared" si="13"/>
        <v/>
      </c>
    </row>
    <row r="63" spans="7:46">
      <c r="M63" s="1" t="str">
        <f t="shared" si="3"/>
        <v/>
      </c>
      <c r="N63" s="2" t="str">
        <f t="shared" si="7"/>
        <v/>
      </c>
      <c r="O63" s="2" t="str">
        <f t="shared" si="4"/>
        <v/>
      </c>
      <c r="P63" t="str">
        <f t="shared" si="14"/>
        <v/>
      </c>
      <c r="Q63" t="str">
        <f t="shared" si="14"/>
        <v/>
      </c>
      <c r="R63" t="str">
        <f t="shared" si="14"/>
        <v/>
      </c>
      <c r="S63" t="str">
        <f t="shared" si="14"/>
        <v/>
      </c>
      <c r="T63" t="str">
        <f t="shared" si="14"/>
        <v/>
      </c>
      <c r="U63" t="str">
        <f t="shared" si="14"/>
        <v/>
      </c>
      <c r="V63" t="str">
        <f t="shared" si="14"/>
        <v/>
      </c>
      <c r="W63" t="str">
        <f t="shared" si="14"/>
        <v/>
      </c>
      <c r="X63" t="str">
        <f t="shared" si="14"/>
        <v/>
      </c>
      <c r="Y63" t="str">
        <f t="shared" si="14"/>
        <v/>
      </c>
      <c r="Z63" t="str">
        <f t="shared" si="14"/>
        <v/>
      </c>
      <c r="AA63" t="str">
        <f t="shared" si="14"/>
        <v/>
      </c>
      <c r="AB63" t="str">
        <f t="shared" si="14"/>
        <v/>
      </c>
      <c r="AC63" t="str">
        <f t="shared" si="14"/>
        <v/>
      </c>
      <c r="AD63" t="str">
        <f t="shared" si="14"/>
        <v/>
      </c>
      <c r="AE63" s="27" t="str">
        <f t="shared" si="14"/>
        <v/>
      </c>
      <c r="AF63" t="str">
        <f t="shared" si="13"/>
        <v/>
      </c>
      <c r="AG63" t="str">
        <f t="shared" si="13"/>
        <v/>
      </c>
      <c r="AH63" t="str">
        <f t="shared" si="13"/>
        <v/>
      </c>
      <c r="AI63" t="str">
        <f t="shared" si="13"/>
        <v/>
      </c>
      <c r="AJ63" t="str">
        <f t="shared" si="13"/>
        <v/>
      </c>
      <c r="AK63" t="str">
        <f t="shared" si="13"/>
        <v/>
      </c>
      <c r="AL63" t="str">
        <f t="shared" si="13"/>
        <v/>
      </c>
      <c r="AM63" t="str">
        <f t="shared" si="13"/>
        <v/>
      </c>
      <c r="AN63" t="str">
        <f t="shared" si="13"/>
        <v/>
      </c>
      <c r="AO63" t="str">
        <f t="shared" si="13"/>
        <v/>
      </c>
      <c r="AP63" t="str">
        <f t="shared" si="13"/>
        <v/>
      </c>
      <c r="AQ63" t="str">
        <f t="shared" si="13"/>
        <v/>
      </c>
      <c r="AR63" t="str">
        <f t="shared" si="13"/>
        <v/>
      </c>
      <c r="AS63" t="str">
        <f t="shared" si="13"/>
        <v/>
      </c>
      <c r="AT63" t="str">
        <f t="shared" si="13"/>
        <v/>
      </c>
    </row>
    <row r="64" spans="7:46">
      <c r="M64" s="1" t="str">
        <f t="shared" si="3"/>
        <v/>
      </c>
      <c r="N64" s="2" t="str">
        <f t="shared" si="7"/>
        <v/>
      </c>
      <c r="O64" s="2" t="str">
        <f t="shared" si="4"/>
        <v/>
      </c>
      <c r="P64" t="str">
        <f t="shared" si="14"/>
        <v/>
      </c>
      <c r="Q64" t="str">
        <f t="shared" si="14"/>
        <v/>
      </c>
      <c r="R64" t="str">
        <f t="shared" si="14"/>
        <v/>
      </c>
      <c r="S64" t="str">
        <f t="shared" si="14"/>
        <v/>
      </c>
      <c r="T64" t="str">
        <f t="shared" si="14"/>
        <v/>
      </c>
      <c r="U64" t="str">
        <f t="shared" si="14"/>
        <v/>
      </c>
      <c r="V64" t="str">
        <f t="shared" si="14"/>
        <v/>
      </c>
      <c r="W64" t="str">
        <f t="shared" si="14"/>
        <v/>
      </c>
      <c r="X64" t="str">
        <f t="shared" si="14"/>
        <v/>
      </c>
      <c r="Y64" t="str">
        <f t="shared" si="14"/>
        <v/>
      </c>
      <c r="Z64" t="str">
        <f t="shared" si="14"/>
        <v/>
      </c>
      <c r="AA64" t="str">
        <f t="shared" si="14"/>
        <v/>
      </c>
      <c r="AB64" t="str">
        <f t="shared" si="14"/>
        <v/>
      </c>
      <c r="AC64" t="str">
        <f t="shared" si="14"/>
        <v/>
      </c>
      <c r="AD64" t="str">
        <f t="shared" si="14"/>
        <v/>
      </c>
      <c r="AE64" s="27" t="str">
        <f t="shared" si="14"/>
        <v/>
      </c>
      <c r="AF64" t="str">
        <f t="shared" si="13"/>
        <v/>
      </c>
      <c r="AG64" t="str">
        <f t="shared" si="13"/>
        <v/>
      </c>
      <c r="AH64" t="str">
        <f t="shared" si="13"/>
        <v/>
      </c>
      <c r="AI64" t="str">
        <f t="shared" si="13"/>
        <v/>
      </c>
      <c r="AJ64" t="str">
        <f t="shared" si="13"/>
        <v/>
      </c>
      <c r="AK64" t="str">
        <f t="shared" si="13"/>
        <v/>
      </c>
      <c r="AL64" t="str">
        <f t="shared" si="13"/>
        <v/>
      </c>
      <c r="AM64" t="str">
        <f t="shared" si="13"/>
        <v/>
      </c>
      <c r="AN64" t="str">
        <f t="shared" si="13"/>
        <v/>
      </c>
      <c r="AO64" t="str">
        <f t="shared" si="13"/>
        <v/>
      </c>
      <c r="AP64" t="str">
        <f t="shared" si="13"/>
        <v/>
      </c>
      <c r="AQ64" t="str">
        <f t="shared" si="13"/>
        <v/>
      </c>
      <c r="AR64" t="str">
        <f t="shared" si="13"/>
        <v/>
      </c>
      <c r="AS64" t="str">
        <f t="shared" si="13"/>
        <v/>
      </c>
      <c r="AT64" t="str">
        <f t="shared" si="13"/>
        <v/>
      </c>
    </row>
    <row r="65" spans="3:46">
      <c r="M65" s="1" t="str">
        <f t="shared" si="3"/>
        <v/>
      </c>
      <c r="N65" s="2" t="str">
        <f t="shared" si="7"/>
        <v/>
      </c>
      <c r="O65" s="2" t="str">
        <f t="shared" si="4"/>
        <v/>
      </c>
      <c r="P65" t="str">
        <f t="shared" si="14"/>
        <v/>
      </c>
      <c r="Q65" t="str">
        <f t="shared" si="14"/>
        <v/>
      </c>
      <c r="R65" t="str">
        <f t="shared" si="14"/>
        <v/>
      </c>
      <c r="S65" t="str">
        <f t="shared" si="14"/>
        <v/>
      </c>
      <c r="T65" t="str">
        <f t="shared" si="14"/>
        <v/>
      </c>
      <c r="U65" t="str">
        <f t="shared" si="14"/>
        <v/>
      </c>
      <c r="V65" t="str">
        <f t="shared" si="14"/>
        <v/>
      </c>
      <c r="W65" t="str">
        <f t="shared" si="14"/>
        <v/>
      </c>
      <c r="X65" t="str">
        <f t="shared" si="14"/>
        <v/>
      </c>
      <c r="Y65" t="str">
        <f t="shared" si="14"/>
        <v/>
      </c>
      <c r="Z65" t="str">
        <f t="shared" si="14"/>
        <v/>
      </c>
      <c r="AA65" t="str">
        <f t="shared" si="14"/>
        <v/>
      </c>
      <c r="AB65" t="str">
        <f t="shared" si="14"/>
        <v/>
      </c>
      <c r="AC65" t="str">
        <f t="shared" si="14"/>
        <v/>
      </c>
      <c r="AD65" t="str">
        <f t="shared" si="14"/>
        <v/>
      </c>
      <c r="AE65" s="27" t="str">
        <f t="shared" si="14"/>
        <v/>
      </c>
      <c r="AF65" t="str">
        <f t="shared" si="13"/>
        <v/>
      </c>
      <c r="AG65" t="str">
        <f t="shared" si="13"/>
        <v/>
      </c>
      <c r="AH65" t="str">
        <f t="shared" si="13"/>
        <v/>
      </c>
      <c r="AI65" t="str">
        <f t="shared" si="13"/>
        <v/>
      </c>
      <c r="AJ65" t="str">
        <f t="shared" si="13"/>
        <v/>
      </c>
      <c r="AK65" t="str">
        <f t="shared" si="13"/>
        <v/>
      </c>
      <c r="AL65" t="str">
        <f t="shared" si="13"/>
        <v/>
      </c>
      <c r="AM65" t="str">
        <f t="shared" si="13"/>
        <v/>
      </c>
      <c r="AN65" t="str">
        <f t="shared" si="13"/>
        <v/>
      </c>
      <c r="AO65" t="str">
        <f t="shared" si="13"/>
        <v/>
      </c>
      <c r="AP65" t="str">
        <f t="shared" si="13"/>
        <v/>
      </c>
      <c r="AQ65" t="str">
        <f t="shared" si="13"/>
        <v/>
      </c>
      <c r="AR65" t="str">
        <f t="shared" si="13"/>
        <v/>
      </c>
      <c r="AS65" t="str">
        <f t="shared" si="13"/>
        <v/>
      </c>
      <c r="AT65" t="str">
        <f t="shared" si="13"/>
        <v/>
      </c>
    </row>
    <row r="66" spans="3:46">
      <c r="M66" s="1" t="str">
        <f t="shared" si="3"/>
        <v/>
      </c>
      <c r="N66" s="2" t="str">
        <f t="shared" si="7"/>
        <v/>
      </c>
      <c r="O66" s="2" t="str">
        <f t="shared" si="4"/>
        <v/>
      </c>
      <c r="P66" t="str">
        <f t="shared" si="14"/>
        <v/>
      </c>
      <c r="Q66" t="str">
        <f t="shared" si="14"/>
        <v/>
      </c>
      <c r="R66" t="str">
        <f t="shared" si="14"/>
        <v/>
      </c>
      <c r="S66" t="str">
        <f t="shared" si="14"/>
        <v/>
      </c>
      <c r="T66" t="str">
        <f t="shared" si="14"/>
        <v/>
      </c>
      <c r="U66" t="str">
        <f t="shared" si="14"/>
        <v/>
      </c>
      <c r="V66" t="str">
        <f t="shared" si="14"/>
        <v/>
      </c>
      <c r="W66" t="str">
        <f t="shared" si="14"/>
        <v/>
      </c>
      <c r="X66" t="str">
        <f t="shared" si="14"/>
        <v/>
      </c>
      <c r="Y66" t="str">
        <f t="shared" si="14"/>
        <v/>
      </c>
      <c r="Z66" t="str">
        <f t="shared" si="14"/>
        <v/>
      </c>
      <c r="AA66" t="str">
        <f t="shared" si="14"/>
        <v/>
      </c>
      <c r="AB66" t="str">
        <f t="shared" si="14"/>
        <v/>
      </c>
      <c r="AC66" t="str">
        <f t="shared" si="14"/>
        <v/>
      </c>
      <c r="AD66" t="str">
        <f t="shared" si="14"/>
        <v/>
      </c>
      <c r="AE66" s="27" t="str">
        <f t="shared" si="14"/>
        <v/>
      </c>
      <c r="AF66" t="str">
        <f t="shared" si="13"/>
        <v/>
      </c>
      <c r="AG66" t="str">
        <f t="shared" si="13"/>
        <v/>
      </c>
      <c r="AH66" t="str">
        <f t="shared" si="13"/>
        <v/>
      </c>
      <c r="AI66" t="str">
        <f t="shared" si="13"/>
        <v/>
      </c>
      <c r="AJ66" t="str">
        <f t="shared" si="13"/>
        <v/>
      </c>
      <c r="AK66" t="str">
        <f t="shared" si="13"/>
        <v/>
      </c>
      <c r="AL66" t="str">
        <f t="shared" si="13"/>
        <v/>
      </c>
      <c r="AM66" t="str">
        <f t="shared" si="13"/>
        <v/>
      </c>
      <c r="AN66" t="str">
        <f t="shared" si="13"/>
        <v/>
      </c>
      <c r="AO66" t="str">
        <f t="shared" si="13"/>
        <v/>
      </c>
      <c r="AP66" t="str">
        <f t="shared" si="13"/>
        <v/>
      </c>
      <c r="AQ66" t="str">
        <f t="shared" si="13"/>
        <v/>
      </c>
      <c r="AR66" t="str">
        <f t="shared" si="13"/>
        <v/>
      </c>
      <c r="AS66" t="str">
        <f t="shared" si="13"/>
        <v/>
      </c>
      <c r="AT66" t="str">
        <f t="shared" si="13"/>
        <v/>
      </c>
    </row>
    <row r="67" spans="3:46">
      <c r="M67" s="1" t="str">
        <f t="shared" si="3"/>
        <v/>
      </c>
      <c r="N67" s="2" t="str">
        <f t="shared" si="7"/>
        <v/>
      </c>
      <c r="O67" s="2" t="str">
        <f t="shared" si="4"/>
        <v/>
      </c>
      <c r="P67" t="str">
        <f t="shared" si="14"/>
        <v/>
      </c>
      <c r="Q67" t="str">
        <f t="shared" si="14"/>
        <v/>
      </c>
      <c r="R67" t="str">
        <f t="shared" si="14"/>
        <v/>
      </c>
      <c r="S67" t="str">
        <f t="shared" si="14"/>
        <v/>
      </c>
      <c r="T67" t="str">
        <f t="shared" si="14"/>
        <v/>
      </c>
      <c r="U67" t="str">
        <f t="shared" si="14"/>
        <v/>
      </c>
      <c r="V67" t="str">
        <f t="shared" si="14"/>
        <v/>
      </c>
      <c r="W67" t="str">
        <f t="shared" si="14"/>
        <v/>
      </c>
      <c r="X67" t="str">
        <f t="shared" si="14"/>
        <v/>
      </c>
      <c r="Y67" t="str">
        <f t="shared" si="14"/>
        <v/>
      </c>
      <c r="Z67" t="str">
        <f t="shared" si="14"/>
        <v/>
      </c>
      <c r="AA67" t="str">
        <f t="shared" si="14"/>
        <v/>
      </c>
      <c r="AB67" t="str">
        <f t="shared" si="14"/>
        <v/>
      </c>
      <c r="AC67" t="str">
        <f t="shared" si="14"/>
        <v/>
      </c>
      <c r="AD67" t="str">
        <f t="shared" si="14"/>
        <v/>
      </c>
      <c r="AE67" s="27" t="str">
        <f t="shared" si="14"/>
        <v/>
      </c>
      <c r="AF67" t="str">
        <f t="shared" si="13"/>
        <v/>
      </c>
      <c r="AG67" t="str">
        <f t="shared" si="13"/>
        <v/>
      </c>
      <c r="AH67" t="str">
        <f t="shared" si="13"/>
        <v/>
      </c>
      <c r="AI67" t="str">
        <f t="shared" si="13"/>
        <v/>
      </c>
      <c r="AJ67" t="str">
        <f t="shared" si="13"/>
        <v/>
      </c>
      <c r="AK67" t="str">
        <f t="shared" si="13"/>
        <v/>
      </c>
      <c r="AL67" t="str">
        <f t="shared" si="13"/>
        <v/>
      </c>
      <c r="AM67" t="str">
        <f t="shared" si="13"/>
        <v/>
      </c>
      <c r="AN67" t="str">
        <f t="shared" si="13"/>
        <v/>
      </c>
      <c r="AO67" t="str">
        <f t="shared" si="13"/>
        <v/>
      </c>
      <c r="AP67" t="str">
        <f t="shared" si="13"/>
        <v/>
      </c>
      <c r="AQ67" t="str">
        <f t="shared" si="13"/>
        <v/>
      </c>
      <c r="AR67" t="str">
        <f t="shared" si="13"/>
        <v/>
      </c>
      <c r="AS67" t="str">
        <f t="shared" si="13"/>
        <v/>
      </c>
      <c r="AT67" t="str">
        <f t="shared" si="13"/>
        <v/>
      </c>
    </row>
    <row r="68" spans="3:46">
      <c r="M68" s="1" t="str">
        <f t="shared" si="3"/>
        <v/>
      </c>
      <c r="N68" s="2" t="str">
        <f t="shared" si="7"/>
        <v/>
      </c>
      <c r="O68" s="2" t="str">
        <f t="shared" si="4"/>
        <v/>
      </c>
      <c r="P68" t="str">
        <f t="shared" si="14"/>
        <v/>
      </c>
      <c r="Q68" t="str">
        <f t="shared" si="14"/>
        <v/>
      </c>
      <c r="R68" t="str">
        <f t="shared" si="14"/>
        <v/>
      </c>
      <c r="S68" t="str">
        <f t="shared" si="14"/>
        <v/>
      </c>
      <c r="T68" t="str">
        <f t="shared" si="14"/>
        <v/>
      </c>
      <c r="U68" t="str">
        <f t="shared" si="14"/>
        <v/>
      </c>
      <c r="V68" t="str">
        <f t="shared" si="14"/>
        <v/>
      </c>
      <c r="W68" t="str">
        <f t="shared" si="14"/>
        <v/>
      </c>
      <c r="X68" t="str">
        <f t="shared" si="14"/>
        <v/>
      </c>
      <c r="Y68" t="str">
        <f t="shared" si="14"/>
        <v/>
      </c>
      <c r="Z68" t="str">
        <f t="shared" si="14"/>
        <v/>
      </c>
      <c r="AA68" t="str">
        <f t="shared" si="14"/>
        <v/>
      </c>
      <c r="AB68" t="str">
        <f t="shared" si="14"/>
        <v/>
      </c>
      <c r="AC68" t="str">
        <f t="shared" si="14"/>
        <v/>
      </c>
      <c r="AD68" t="str">
        <f t="shared" si="14"/>
        <v/>
      </c>
      <c r="AE68" s="27" t="str">
        <f t="shared" si="14"/>
        <v/>
      </c>
      <c r="AF68" t="str">
        <f t="shared" si="13"/>
        <v/>
      </c>
      <c r="AG68" t="str">
        <f t="shared" si="13"/>
        <v/>
      </c>
      <c r="AH68" t="str">
        <f t="shared" si="13"/>
        <v/>
      </c>
      <c r="AI68" t="str">
        <f t="shared" si="13"/>
        <v/>
      </c>
      <c r="AJ68" t="str">
        <f t="shared" si="13"/>
        <v/>
      </c>
      <c r="AK68" t="str">
        <f t="shared" si="13"/>
        <v/>
      </c>
      <c r="AL68" t="str">
        <f t="shared" si="13"/>
        <v/>
      </c>
      <c r="AM68" t="str">
        <f t="shared" si="13"/>
        <v/>
      </c>
      <c r="AN68" t="str">
        <f t="shared" si="13"/>
        <v/>
      </c>
      <c r="AO68" t="str">
        <f t="shared" si="13"/>
        <v/>
      </c>
      <c r="AP68" t="str">
        <f t="shared" si="13"/>
        <v/>
      </c>
      <c r="AQ68" t="str">
        <f t="shared" si="13"/>
        <v/>
      </c>
      <c r="AR68" t="str">
        <f t="shared" si="13"/>
        <v/>
      </c>
      <c r="AS68" t="str">
        <f t="shared" si="13"/>
        <v/>
      </c>
      <c r="AT68" t="str">
        <f t="shared" si="13"/>
        <v/>
      </c>
    </row>
    <row r="69" spans="3:46">
      <c r="N69"/>
      <c r="O69"/>
      <c r="P69"/>
      <c r="Q69"/>
      <c r="R69"/>
      <c r="S69"/>
      <c r="T69"/>
      <c r="U69"/>
      <c r="V69"/>
      <c r="W69"/>
      <c r="X69"/>
    </row>
    <row r="70" spans="3:46" ht="18" thickBot="1">
      <c r="E70" s="22" t="s">
        <v>22</v>
      </c>
      <c r="F70" s="22"/>
      <c r="G70" s="22" t="s">
        <v>23</v>
      </c>
      <c r="H70" s="22"/>
      <c r="I70" s="22"/>
      <c r="J70" s="22"/>
      <c r="N70"/>
      <c r="O70"/>
      <c r="P70"/>
      <c r="Q70"/>
      <c r="R70"/>
      <c r="S70"/>
      <c r="T70"/>
      <c r="U70"/>
      <c r="V70"/>
      <c r="W70"/>
      <c r="X70"/>
    </row>
    <row r="71" spans="3:46">
      <c r="E71" s="23">
        <v>22750</v>
      </c>
      <c r="F71" s="23"/>
      <c r="G71" s="23">
        <v>22000</v>
      </c>
      <c r="H71" s="24">
        <f>E71-G71</f>
        <v>750</v>
      </c>
      <c r="I71" s="23" t="s">
        <v>24</v>
      </c>
      <c r="N71"/>
      <c r="O71"/>
      <c r="P71"/>
      <c r="Q71"/>
      <c r="R71"/>
      <c r="S71"/>
      <c r="T71"/>
      <c r="U71"/>
      <c r="V71"/>
      <c r="W71"/>
      <c r="X71"/>
    </row>
    <row r="72" spans="3:46">
      <c r="D72" t="s">
        <v>25</v>
      </c>
      <c r="E72">
        <v>375</v>
      </c>
      <c r="G72">
        <v>440</v>
      </c>
      <c r="H72" s="25">
        <f>E72+G72</f>
        <v>815</v>
      </c>
      <c r="I72" s="26" t="s">
        <v>26</v>
      </c>
      <c r="J72" s="27">
        <f>H71-H72</f>
        <v>-65</v>
      </c>
      <c r="N72"/>
      <c r="O72"/>
      <c r="P72"/>
      <c r="Q72"/>
      <c r="R72"/>
      <c r="S72"/>
      <c r="T72"/>
      <c r="U72"/>
      <c r="V72"/>
      <c r="W72"/>
      <c r="X72"/>
    </row>
    <row r="73" spans="3:46" ht="18" thickBot="1">
      <c r="D73" s="26" t="s">
        <v>27</v>
      </c>
      <c r="E73" s="28">
        <v>255</v>
      </c>
      <c r="F73" s="28"/>
      <c r="G73" s="28"/>
      <c r="H73" s="29"/>
      <c r="I73" s="28"/>
      <c r="J73" s="30">
        <f>IF(AND(G73="",NOT(E73="")),J72-(E73-E72),IF(AND(E73="",NOT(G73="")),J72-(G73-G72),""))</f>
        <v>55</v>
      </c>
      <c r="N73"/>
      <c r="O73"/>
      <c r="P73"/>
      <c r="Q73"/>
      <c r="R73"/>
      <c r="S73"/>
      <c r="T73"/>
      <c r="U73"/>
      <c r="V73"/>
      <c r="W73"/>
      <c r="X73"/>
    </row>
    <row r="74" spans="3:46">
      <c r="E74" s="23">
        <v>23250</v>
      </c>
      <c r="F74" s="23"/>
      <c r="G74" s="23"/>
      <c r="H74" s="31">
        <f>IF(AND(G74="",NOT(E74="")),E74-G71,IF(AND(E74="",NOT(G74="")),E71-G74,0))</f>
        <v>1250</v>
      </c>
      <c r="I74" s="23" t="s">
        <v>24</v>
      </c>
      <c r="N74"/>
      <c r="O74"/>
      <c r="P74"/>
      <c r="Q74"/>
      <c r="R74"/>
      <c r="S74"/>
      <c r="T74"/>
      <c r="U74"/>
      <c r="V74"/>
      <c r="W74"/>
      <c r="X74"/>
    </row>
    <row r="75" spans="3:46" ht="18" thickBot="1">
      <c r="D75" t="s">
        <v>28</v>
      </c>
      <c r="E75" s="28">
        <v>450</v>
      </c>
      <c r="F75" s="28"/>
      <c r="G75" s="28"/>
      <c r="H75" s="29">
        <f>IF(AND(G75="",NOT(E75="")),E75+G72,IF(AND(E75="",NOT(G75="")),E72+G75,0))</f>
        <v>890</v>
      </c>
      <c r="I75" s="32" t="s">
        <v>26</v>
      </c>
      <c r="J75" s="30">
        <f>H74-H75</f>
        <v>360</v>
      </c>
      <c r="K75" s="33" t="str">
        <f>IF(J75&gt;J73,"OK!","")</f>
        <v>OK!</v>
      </c>
      <c r="N75"/>
      <c r="O75"/>
      <c r="P75"/>
      <c r="Q75"/>
      <c r="R75"/>
      <c r="S75"/>
      <c r="T75"/>
      <c r="U75"/>
      <c r="V75"/>
      <c r="W75"/>
      <c r="X75"/>
    </row>
    <row r="76" spans="3:46">
      <c r="N76"/>
      <c r="O76"/>
      <c r="P76"/>
      <c r="Q76"/>
      <c r="R76"/>
      <c r="S76"/>
      <c r="T76"/>
      <c r="U76"/>
      <c r="V76"/>
      <c r="W76"/>
      <c r="X76"/>
    </row>
    <row r="77" spans="3:46">
      <c r="N77"/>
      <c r="O77"/>
      <c r="P77"/>
      <c r="Q77"/>
      <c r="R77"/>
      <c r="S77"/>
      <c r="T77"/>
      <c r="U77"/>
      <c r="V77"/>
      <c r="W77"/>
      <c r="X77"/>
    </row>
    <row r="78" spans="3:46">
      <c r="C78" s="19"/>
      <c r="K78" s="19"/>
      <c r="M78" s="1">
        <f>SUM(M80:M105)</f>
        <v>-808000</v>
      </c>
      <c r="N78" s="2" t="str">
        <f>IF(AND($F78="C",$L78=""),$J78,"")</f>
        <v/>
      </c>
      <c r="O78" s="2" t="str">
        <f>IF(AND($F78="P",$L78=""),$J78,"")</f>
        <v/>
      </c>
      <c r="W78" t="str">
        <f>IF(OR($J78="",NOT($M78="")),"",IF($F78="先物",(-$H78+W$9)*$J78,IF($F78="P",IF($G78&lt;=W$9,-$H78*$J78,($G78-W$9-$H78)*$J78),IF($F78="C",IF($G78&gt;=W$9,-$H78*$J78,(-$G78+W$9-$H78)*$J78)))))</f>
        <v/>
      </c>
      <c r="X78" t="str">
        <f>IF(OR($J78="",NOT($M78="")),"",IF($F78="先物",(-$H78+X$9)*$J78,IF($F78="P",IF($G78&lt;=X$9,-$H78*$J78,($G78-X$9-$H78)*$J78),IF($F78="C",IF($G78&gt;=X$9,-$H78*$J78,(-$G78+X$9-$H78)*$J78)))))</f>
        <v/>
      </c>
    </row>
    <row r="79" spans="3:46" s="34" customFormat="1">
      <c r="C79" s="34" t="s">
        <v>29</v>
      </c>
      <c r="G79" s="35" t="s">
        <v>30</v>
      </c>
      <c r="J79" s="34" t="s">
        <v>31</v>
      </c>
      <c r="L79" s="34" t="s">
        <v>32</v>
      </c>
      <c r="M79" s="36" t="s">
        <v>33</v>
      </c>
      <c r="W79" s="34" t="s">
        <v>34</v>
      </c>
      <c r="AC79" s="34" t="s">
        <v>35</v>
      </c>
      <c r="AE79" s="49"/>
    </row>
    <row r="80" spans="3:46">
      <c r="C80" s="19">
        <v>43021</v>
      </c>
      <c r="G80" s="37">
        <v>8300000</v>
      </c>
      <c r="J80" s="1">
        <v>0</v>
      </c>
      <c r="K80" s="1"/>
      <c r="L80" s="1">
        <v>1860000</v>
      </c>
      <c r="N80"/>
      <c r="O80"/>
      <c r="P80"/>
      <c r="Q80"/>
      <c r="R80"/>
      <c r="S80"/>
      <c r="T80"/>
      <c r="U80"/>
      <c r="V80"/>
      <c r="W80" t="s">
        <v>36</v>
      </c>
      <c r="X80"/>
      <c r="AC80" t="s">
        <v>37</v>
      </c>
      <c r="AE80" s="27" t="s">
        <v>38</v>
      </c>
      <c r="AF80" s="38">
        <v>21160</v>
      </c>
      <c r="AG80" t="s">
        <v>39</v>
      </c>
    </row>
    <row r="81" spans="3:45">
      <c r="C81" s="19">
        <v>43024</v>
      </c>
      <c r="J81" s="1">
        <v>3118800</v>
      </c>
      <c r="L81" s="1">
        <v>800000</v>
      </c>
      <c r="M81" s="1">
        <v>140000</v>
      </c>
      <c r="N81"/>
      <c r="O81"/>
      <c r="P81"/>
      <c r="Q81"/>
      <c r="R81"/>
      <c r="S81" s="39" t="s">
        <v>40</v>
      </c>
      <c r="T81"/>
      <c r="U81"/>
      <c r="V81"/>
      <c r="W81"/>
      <c r="X81"/>
      <c r="Z81" t="s">
        <v>41</v>
      </c>
      <c r="AC81" t="s">
        <v>37</v>
      </c>
      <c r="AE81" s="27" t="s">
        <v>38</v>
      </c>
      <c r="AG81" s="38" t="s">
        <v>39</v>
      </c>
    </row>
    <row r="82" spans="3:45">
      <c r="C82" s="19">
        <v>43025</v>
      </c>
      <c r="J82" s="1">
        <v>2694800</v>
      </c>
      <c r="L82" s="1">
        <v>1000000</v>
      </c>
      <c r="M82"/>
      <c r="N82"/>
      <c r="O82"/>
      <c r="P82"/>
      <c r="Q82"/>
      <c r="R82"/>
      <c r="S82" s="39" t="s">
        <v>40</v>
      </c>
      <c r="T82"/>
      <c r="U82"/>
      <c r="V82"/>
      <c r="W82"/>
      <c r="X82"/>
      <c r="Z82" t="s">
        <v>41</v>
      </c>
      <c r="AC82" t="s">
        <v>37</v>
      </c>
      <c r="AE82" s="27" t="s">
        <v>38</v>
      </c>
      <c r="AG82" s="21" t="s">
        <v>39</v>
      </c>
      <c r="AH82" s="38">
        <v>21350</v>
      </c>
    </row>
    <row r="83" spans="3:45">
      <c r="C83" s="19">
        <v>43026</v>
      </c>
      <c r="J83" s="1">
        <v>2495600</v>
      </c>
      <c r="L83" s="1">
        <v>1040000</v>
      </c>
      <c r="M83"/>
      <c r="N83"/>
      <c r="O83"/>
      <c r="P83"/>
      <c r="Q83"/>
      <c r="R83"/>
      <c r="S83" s="39" t="s">
        <v>40</v>
      </c>
      <c r="T83"/>
      <c r="U83"/>
      <c r="V83"/>
      <c r="W83"/>
      <c r="X83"/>
      <c r="Z83" t="s">
        <v>41</v>
      </c>
      <c r="AC83" t="s">
        <v>37</v>
      </c>
      <c r="AE83" s="27" t="s">
        <v>38</v>
      </c>
      <c r="AG83" s="21" t="s">
        <v>39</v>
      </c>
      <c r="AH83" s="38">
        <v>21350</v>
      </c>
    </row>
    <row r="84" spans="3:45">
      <c r="C84" s="19">
        <v>43027</v>
      </c>
      <c r="G84" s="40">
        <f>G80+M84</f>
        <v>7200000</v>
      </c>
      <c r="J84" s="1">
        <v>0</v>
      </c>
      <c r="L84" s="1">
        <v>2060000</v>
      </c>
      <c r="M84" s="1">
        <v>-1100000</v>
      </c>
      <c r="N84"/>
      <c r="O84"/>
      <c r="P84"/>
      <c r="Q84"/>
      <c r="R84"/>
      <c r="S84" s="39" t="s">
        <v>40</v>
      </c>
      <c r="T84"/>
      <c r="U84"/>
      <c r="V84"/>
      <c r="W84"/>
      <c r="X84"/>
      <c r="Z84" t="s">
        <v>41</v>
      </c>
      <c r="AC84" t="s">
        <v>37</v>
      </c>
      <c r="AE84" s="50" t="s">
        <v>42</v>
      </c>
      <c r="AI84" s="38" t="s">
        <v>39</v>
      </c>
      <c r="AL84" t="s">
        <v>38</v>
      </c>
      <c r="AP84" s="39" t="s">
        <v>43</v>
      </c>
    </row>
    <row r="85" spans="3:45">
      <c r="C85" s="19">
        <v>43028</v>
      </c>
      <c r="J85" s="1">
        <v>932800</v>
      </c>
      <c r="L85" s="1">
        <v>1100000</v>
      </c>
      <c r="M85"/>
      <c r="N85"/>
      <c r="O85"/>
      <c r="P85"/>
      <c r="Q85"/>
      <c r="R85"/>
      <c r="T85"/>
      <c r="U85"/>
      <c r="V85"/>
      <c r="W85"/>
      <c r="X85"/>
      <c r="Z85" t="s">
        <v>41</v>
      </c>
      <c r="AC85" t="s">
        <v>37</v>
      </c>
      <c r="AE85" s="50" t="s">
        <v>42</v>
      </c>
      <c r="AI85" s="38" t="s">
        <v>39</v>
      </c>
      <c r="AL85" t="s">
        <v>38</v>
      </c>
      <c r="AP85" s="39" t="s">
        <v>43</v>
      </c>
    </row>
    <row r="86" spans="3:45">
      <c r="C86" s="19">
        <v>43031</v>
      </c>
      <c r="G86" s="40">
        <f>G84+M86</f>
        <v>7396000</v>
      </c>
      <c r="J86" s="1">
        <v>2562000</v>
      </c>
      <c r="L86" s="1">
        <v>200000</v>
      </c>
      <c r="M86" s="1">
        <v>196000</v>
      </c>
      <c r="N86"/>
      <c r="O86"/>
      <c r="P86"/>
      <c r="Q86"/>
      <c r="R86"/>
      <c r="S86"/>
      <c r="T86"/>
      <c r="U86"/>
      <c r="V86"/>
      <c r="W86"/>
      <c r="X86"/>
      <c r="AA86" s="39" t="s">
        <v>40</v>
      </c>
      <c r="AC86" t="s">
        <v>37</v>
      </c>
      <c r="AE86" s="50" t="s">
        <v>42</v>
      </c>
      <c r="AG86" t="s">
        <v>41</v>
      </c>
      <c r="AK86" s="38">
        <v>21740</v>
      </c>
      <c r="AL86" t="s">
        <v>38</v>
      </c>
      <c r="AM86" s="21" t="s">
        <v>39</v>
      </c>
      <c r="AP86" s="39" t="s">
        <v>43</v>
      </c>
    </row>
    <row r="87" spans="3:45">
      <c r="C87" s="19">
        <v>43032</v>
      </c>
      <c r="J87" s="1">
        <v>2744008</v>
      </c>
      <c r="L87" s="1">
        <v>-108000</v>
      </c>
      <c r="M87"/>
      <c r="N87"/>
      <c r="O87"/>
      <c r="P87"/>
      <c r="Q87"/>
      <c r="R87"/>
      <c r="S87"/>
      <c r="T87"/>
      <c r="U87"/>
      <c r="V87"/>
      <c r="W87"/>
      <c r="X87"/>
      <c r="AA87" s="39" t="s">
        <v>40</v>
      </c>
      <c r="AC87" t="s">
        <v>37</v>
      </c>
      <c r="AE87" s="50" t="s">
        <v>42</v>
      </c>
      <c r="AG87" t="s">
        <v>41</v>
      </c>
      <c r="AK87" s="38">
        <v>21810</v>
      </c>
      <c r="AL87" t="s">
        <v>38</v>
      </c>
      <c r="AM87" s="21" t="s">
        <v>39</v>
      </c>
      <c r="AP87" s="39" t="s">
        <v>43</v>
      </c>
    </row>
    <row r="88" spans="3:45">
      <c r="C88" s="19">
        <v>43033</v>
      </c>
      <c r="G88" s="40">
        <f>G86+M88</f>
        <v>6956000</v>
      </c>
      <c r="J88" s="1">
        <v>3156342</v>
      </c>
      <c r="L88" s="1">
        <v>-418000</v>
      </c>
      <c r="M88" s="1">
        <v>-440000</v>
      </c>
      <c r="N88"/>
      <c r="O88"/>
      <c r="P88"/>
      <c r="Q88"/>
      <c r="R88"/>
      <c r="S88"/>
      <c r="T88"/>
      <c r="U88"/>
      <c r="V88"/>
      <c r="W88"/>
      <c r="X88"/>
      <c r="AA88" s="39" t="s">
        <v>40</v>
      </c>
      <c r="AC88" t="s">
        <v>37</v>
      </c>
      <c r="AE88" s="50" t="s">
        <v>42</v>
      </c>
      <c r="AG88" t="s">
        <v>41</v>
      </c>
      <c r="AK88" s="38">
        <v>21760</v>
      </c>
      <c r="AL88" t="s">
        <v>38</v>
      </c>
      <c r="AM88" s="21" t="s">
        <v>39</v>
      </c>
      <c r="AP88" t="s">
        <v>44</v>
      </c>
    </row>
    <row r="89" spans="3:45">
      <c r="C89" s="19">
        <v>43034</v>
      </c>
      <c r="J89" s="1">
        <v>2664120</v>
      </c>
      <c r="L89" s="1">
        <v>-52000</v>
      </c>
      <c r="M89"/>
      <c r="N89"/>
      <c r="O89"/>
      <c r="P89"/>
      <c r="Q89"/>
      <c r="R89"/>
      <c r="S89"/>
      <c r="T89"/>
      <c r="U89"/>
      <c r="V89"/>
      <c r="W89"/>
      <c r="X89"/>
      <c r="AA89" s="39" t="s">
        <v>40</v>
      </c>
      <c r="AC89" t="s">
        <v>37</v>
      </c>
      <c r="AE89" s="50" t="s">
        <v>42</v>
      </c>
      <c r="AG89" t="s">
        <v>41</v>
      </c>
      <c r="AL89" t="s">
        <v>38</v>
      </c>
      <c r="AM89" s="21" t="s">
        <v>39</v>
      </c>
      <c r="AP89" t="s">
        <v>44</v>
      </c>
    </row>
    <row r="90" spans="3:45">
      <c r="C90" s="19">
        <v>43035</v>
      </c>
      <c r="G90" s="40">
        <f>G88+M90</f>
        <v>6696000</v>
      </c>
      <c r="L90" s="1">
        <v>-1496000</v>
      </c>
      <c r="M90" s="1">
        <v>-260000</v>
      </c>
      <c r="N90"/>
      <c r="O90"/>
      <c r="P90"/>
      <c r="Q90"/>
      <c r="R90"/>
      <c r="S90"/>
      <c r="T90"/>
      <c r="U90"/>
      <c r="V90"/>
      <c r="W90"/>
      <c r="X90"/>
      <c r="AA90" s="39" t="s">
        <v>40</v>
      </c>
      <c r="AC90" t="s">
        <v>37</v>
      </c>
      <c r="AE90" s="50" t="s">
        <v>42</v>
      </c>
      <c r="AG90" t="s">
        <v>41</v>
      </c>
      <c r="AM90" s="41" t="s">
        <v>45</v>
      </c>
      <c r="AP90" s="39" t="s">
        <v>43</v>
      </c>
      <c r="AQ90" s="39"/>
      <c r="AR90" s="39"/>
      <c r="AS90" s="39" t="s">
        <v>43</v>
      </c>
    </row>
    <row r="91" spans="3:45" ht="29">
      <c r="C91" s="19">
        <v>43038</v>
      </c>
      <c r="J91" s="1">
        <v>102800</v>
      </c>
      <c r="L91" s="1">
        <v>2364000</v>
      </c>
      <c r="M91"/>
      <c r="N91"/>
      <c r="O91"/>
      <c r="P91"/>
      <c r="Q91"/>
      <c r="R91"/>
      <c r="S91"/>
      <c r="T91"/>
      <c r="U91"/>
      <c r="V91"/>
      <c r="W91"/>
      <c r="X91"/>
      <c r="AA91" s="39" t="s">
        <v>40</v>
      </c>
      <c r="AC91" t="s">
        <v>37</v>
      </c>
      <c r="AE91" s="50" t="s">
        <v>42</v>
      </c>
      <c r="AG91" t="s">
        <v>41</v>
      </c>
      <c r="AM91" s="42" t="s">
        <v>46</v>
      </c>
      <c r="AO91" s="39" t="s">
        <v>39</v>
      </c>
      <c r="AP91" s="39" t="s">
        <v>43</v>
      </c>
      <c r="AQ91" s="39"/>
      <c r="AR91" s="39"/>
      <c r="AS91" s="39" t="s">
        <v>43</v>
      </c>
    </row>
    <row r="92" spans="3:45" ht="29">
      <c r="C92" s="19">
        <v>43039</v>
      </c>
      <c r="J92" s="1">
        <v>1248540</v>
      </c>
      <c r="L92" s="1">
        <v>2204000</v>
      </c>
      <c r="M92"/>
      <c r="N92"/>
      <c r="O92"/>
      <c r="P92"/>
      <c r="Q92"/>
      <c r="R92"/>
      <c r="S92"/>
      <c r="T92"/>
      <c r="U92"/>
      <c r="V92"/>
      <c r="W92"/>
      <c r="X92"/>
      <c r="AA92" s="39" t="s">
        <v>40</v>
      </c>
      <c r="AC92" t="s">
        <v>47</v>
      </c>
      <c r="AE92" s="50" t="s">
        <v>42</v>
      </c>
      <c r="AG92" t="s">
        <v>41</v>
      </c>
      <c r="AM92" s="42" t="s">
        <v>46</v>
      </c>
      <c r="AO92" s="39" t="s">
        <v>39</v>
      </c>
      <c r="AP92" s="39" t="s">
        <v>43</v>
      </c>
      <c r="AQ92" s="39"/>
      <c r="AR92" s="39"/>
      <c r="AS92" s="39" t="s">
        <v>48</v>
      </c>
    </row>
    <row r="93" spans="3:45" ht="29">
      <c r="C93" s="19">
        <v>43040</v>
      </c>
      <c r="G93" s="40">
        <f>G90+M93</f>
        <v>7352000</v>
      </c>
      <c r="J93" s="1">
        <v>6934000</v>
      </c>
      <c r="L93" s="1">
        <v>-2848000</v>
      </c>
      <c r="M93" s="1">
        <v>656000</v>
      </c>
      <c r="N93"/>
      <c r="O93"/>
      <c r="P93"/>
      <c r="Q93"/>
      <c r="R93"/>
      <c r="S93"/>
      <c r="T93"/>
      <c r="U93"/>
      <c r="V93"/>
      <c r="W93"/>
      <c r="X93"/>
      <c r="AA93" s="39" t="s">
        <v>40</v>
      </c>
      <c r="AC93" t="s">
        <v>47</v>
      </c>
      <c r="AE93" s="50" t="s">
        <v>42</v>
      </c>
      <c r="AJ93" t="s">
        <v>41</v>
      </c>
      <c r="AM93" s="43" t="s">
        <v>46</v>
      </c>
      <c r="AO93" s="39" t="s">
        <v>39</v>
      </c>
      <c r="AP93" s="44" t="s">
        <v>43</v>
      </c>
      <c r="AS93" s="39" t="s">
        <v>48</v>
      </c>
    </row>
    <row r="94" spans="3:45" ht="29">
      <c r="C94" s="19">
        <v>43041</v>
      </c>
      <c r="J94" s="1">
        <v>5799104</v>
      </c>
      <c r="L94" s="1">
        <v>-2476000</v>
      </c>
      <c r="M94"/>
      <c r="N94"/>
      <c r="O94"/>
      <c r="P94"/>
      <c r="Q94"/>
      <c r="R94"/>
      <c r="S94"/>
      <c r="T94"/>
      <c r="U94"/>
      <c r="V94"/>
      <c r="W94"/>
      <c r="X94"/>
      <c r="AA94" s="39" t="s">
        <v>40</v>
      </c>
      <c r="AC94" t="s">
        <v>47</v>
      </c>
      <c r="AE94" s="50" t="s">
        <v>42</v>
      </c>
      <c r="AJ94" t="s">
        <v>41</v>
      </c>
      <c r="AM94" s="43" t="s">
        <v>46</v>
      </c>
      <c r="AO94" s="39" t="s">
        <v>39</v>
      </c>
      <c r="AP94" s="45" t="s">
        <v>43</v>
      </c>
      <c r="AQ94" s="38">
        <v>22480</v>
      </c>
      <c r="AS94" s="39" t="s">
        <v>48</v>
      </c>
    </row>
    <row r="95" spans="3:45">
      <c r="C95" s="19">
        <v>43045</v>
      </c>
      <c r="M95"/>
      <c r="N95"/>
      <c r="O95"/>
      <c r="P95"/>
      <c r="Q95"/>
      <c r="R95"/>
      <c r="S95"/>
      <c r="T95"/>
      <c r="U95"/>
      <c r="V95"/>
      <c r="W95"/>
      <c r="X95"/>
    </row>
    <row r="96" spans="3:45">
      <c r="M96"/>
      <c r="N96"/>
      <c r="O96"/>
      <c r="P96"/>
      <c r="Q96"/>
      <c r="R96"/>
      <c r="S96"/>
      <c r="T96"/>
      <c r="U96"/>
      <c r="V96"/>
      <c r="W96"/>
      <c r="X96"/>
    </row>
    <row r="97" spans="13:24">
      <c r="M97"/>
      <c r="N97"/>
      <c r="O97"/>
      <c r="P97"/>
      <c r="Q97"/>
      <c r="R97"/>
      <c r="S97"/>
      <c r="T97"/>
      <c r="U97"/>
      <c r="V97"/>
      <c r="W97"/>
      <c r="X97"/>
    </row>
    <row r="98" spans="13:24">
      <c r="M98"/>
      <c r="N98"/>
      <c r="O98"/>
      <c r="P98"/>
      <c r="Q98"/>
      <c r="R98"/>
      <c r="S98"/>
      <c r="T98"/>
      <c r="U98"/>
      <c r="V98"/>
      <c r="W98"/>
      <c r="X98"/>
    </row>
    <row r="99" spans="13:24">
      <c r="M99"/>
      <c r="N99"/>
      <c r="O99"/>
      <c r="P99"/>
      <c r="Q99"/>
      <c r="R99"/>
      <c r="S99"/>
      <c r="T99"/>
      <c r="U99"/>
      <c r="V99"/>
      <c r="W99"/>
      <c r="X99"/>
    </row>
    <row r="100" spans="13:24">
      <c r="M100"/>
      <c r="N100"/>
      <c r="O100"/>
      <c r="P100"/>
      <c r="Q100"/>
      <c r="R100"/>
      <c r="S100"/>
      <c r="T100"/>
      <c r="U100"/>
      <c r="V100"/>
      <c r="W100"/>
      <c r="X100"/>
    </row>
    <row r="101" spans="13:24">
      <c r="M101"/>
      <c r="N101"/>
      <c r="O101"/>
      <c r="P101"/>
      <c r="Q101"/>
      <c r="R101"/>
      <c r="S101"/>
      <c r="T101"/>
      <c r="U101"/>
      <c r="V101"/>
      <c r="W101"/>
      <c r="X101"/>
    </row>
    <row r="102" spans="13:24">
      <c r="M102"/>
      <c r="N102"/>
      <c r="O102"/>
      <c r="P102"/>
      <c r="Q102"/>
      <c r="R102"/>
      <c r="S102"/>
      <c r="T102"/>
      <c r="U102"/>
      <c r="V102"/>
      <c r="W102"/>
      <c r="X102"/>
    </row>
    <row r="103" spans="13:24">
      <c r="M103"/>
      <c r="N103"/>
      <c r="O103"/>
      <c r="P103"/>
      <c r="Q103"/>
      <c r="R103"/>
      <c r="S103"/>
      <c r="T103"/>
      <c r="U103"/>
      <c r="V103"/>
      <c r="W103"/>
      <c r="X103"/>
    </row>
    <row r="104" spans="13:24">
      <c r="M104"/>
      <c r="N104"/>
      <c r="O104"/>
      <c r="P104"/>
      <c r="Q104"/>
      <c r="R104"/>
      <c r="S104"/>
      <c r="T104"/>
      <c r="U104"/>
      <c r="V104"/>
      <c r="W104"/>
      <c r="X104"/>
    </row>
    <row r="105" spans="13:24">
      <c r="M105"/>
      <c r="N105"/>
      <c r="O105"/>
      <c r="P105"/>
      <c r="Q105"/>
      <c r="R105"/>
      <c r="S105"/>
      <c r="T105"/>
      <c r="U105"/>
      <c r="V105"/>
      <c r="W105"/>
      <c r="X105"/>
    </row>
    <row r="106" spans="13:24">
      <c r="M106"/>
      <c r="N106"/>
      <c r="O106"/>
      <c r="P106"/>
      <c r="Q106"/>
      <c r="R106"/>
      <c r="S106"/>
      <c r="T106"/>
      <c r="U106"/>
      <c r="V106"/>
      <c r="W106"/>
      <c r="X106"/>
    </row>
    <row r="107" spans="13:24">
      <c r="M107"/>
      <c r="N107"/>
      <c r="O107"/>
      <c r="P107"/>
      <c r="Q107"/>
      <c r="R107"/>
      <c r="S107"/>
      <c r="T107"/>
      <c r="U107"/>
      <c r="V107"/>
      <c r="W107"/>
      <c r="X107"/>
    </row>
    <row r="108" spans="13:24">
      <c r="N108"/>
      <c r="O108"/>
      <c r="P108"/>
      <c r="Q108"/>
      <c r="R108"/>
      <c r="S108"/>
      <c r="T108"/>
      <c r="U108"/>
      <c r="V108"/>
      <c r="W108"/>
      <c r="X108"/>
    </row>
    <row r="109" spans="13:24">
      <c r="N109"/>
      <c r="O109"/>
      <c r="P109"/>
      <c r="Q109"/>
      <c r="R109"/>
      <c r="S109"/>
      <c r="T109"/>
      <c r="U109"/>
      <c r="V109"/>
      <c r="W109"/>
      <c r="X109"/>
    </row>
    <row r="110" spans="13:24">
      <c r="N110"/>
      <c r="O110"/>
      <c r="P110"/>
      <c r="Q110"/>
      <c r="R110"/>
      <c r="S110"/>
      <c r="T110"/>
      <c r="U110"/>
      <c r="V110"/>
      <c r="W110"/>
      <c r="X110"/>
    </row>
    <row r="111" spans="13:24">
      <c r="N111"/>
      <c r="O111"/>
      <c r="P111"/>
      <c r="Q111"/>
      <c r="R111"/>
      <c r="S111"/>
      <c r="T111"/>
      <c r="U111"/>
      <c r="V111"/>
      <c r="W111"/>
      <c r="X111"/>
    </row>
    <row r="112" spans="13:24">
      <c r="N112"/>
      <c r="O112"/>
      <c r="P112"/>
      <c r="Q112"/>
      <c r="R112"/>
      <c r="S112"/>
      <c r="T112"/>
      <c r="U112"/>
      <c r="V112"/>
      <c r="W112"/>
      <c r="X112"/>
    </row>
    <row r="113" spans="14:24">
      <c r="N113"/>
      <c r="O113"/>
      <c r="P113"/>
      <c r="Q113"/>
      <c r="R113"/>
      <c r="S113"/>
      <c r="T113"/>
      <c r="U113"/>
      <c r="V113"/>
      <c r="W113"/>
      <c r="X113"/>
    </row>
    <row r="114" spans="14:24">
      <c r="N114"/>
      <c r="O114"/>
      <c r="P114"/>
      <c r="Q114"/>
      <c r="R114"/>
      <c r="S114"/>
      <c r="T114"/>
      <c r="U114"/>
      <c r="V114"/>
      <c r="W114"/>
      <c r="X114"/>
    </row>
    <row r="115" spans="14:24">
      <c r="N115"/>
      <c r="O115"/>
      <c r="P115"/>
      <c r="Q115"/>
      <c r="R115"/>
      <c r="S115"/>
      <c r="T115"/>
      <c r="U115"/>
      <c r="V115"/>
      <c r="W115"/>
      <c r="X115"/>
    </row>
    <row r="116" spans="14:24">
      <c r="N116"/>
      <c r="O116"/>
      <c r="P116"/>
      <c r="Q116"/>
      <c r="R116"/>
      <c r="S116"/>
      <c r="T116"/>
      <c r="U116"/>
      <c r="V116"/>
      <c r="W116"/>
      <c r="X116"/>
    </row>
    <row r="117" spans="14:24">
      <c r="N117"/>
      <c r="O117"/>
      <c r="P117"/>
      <c r="Q117"/>
      <c r="R117"/>
      <c r="S117"/>
      <c r="T117"/>
      <c r="U117"/>
      <c r="V117"/>
      <c r="W117"/>
      <c r="X117"/>
    </row>
    <row r="118" spans="14:24">
      <c r="N118"/>
      <c r="O118"/>
      <c r="P118"/>
      <c r="Q118"/>
      <c r="R118"/>
      <c r="S118"/>
      <c r="T118"/>
      <c r="U118"/>
      <c r="V118"/>
      <c r="W118"/>
      <c r="X118"/>
    </row>
    <row r="119" spans="14:24">
      <c r="N119"/>
      <c r="O119"/>
      <c r="P119"/>
      <c r="Q119"/>
      <c r="R119"/>
      <c r="S119"/>
      <c r="T119"/>
      <c r="U119"/>
      <c r="V119"/>
      <c r="W119"/>
      <c r="X119"/>
    </row>
    <row r="120" spans="14:24">
      <c r="N120"/>
      <c r="O120"/>
      <c r="P120"/>
      <c r="Q120"/>
      <c r="R120"/>
      <c r="S120"/>
      <c r="T120"/>
      <c r="U120"/>
      <c r="V120"/>
      <c r="W120"/>
      <c r="X120"/>
    </row>
    <row r="121" spans="14:24">
      <c r="N121"/>
      <c r="O121"/>
      <c r="P121"/>
      <c r="Q121"/>
      <c r="R121"/>
      <c r="S121"/>
      <c r="T121"/>
      <c r="U121"/>
      <c r="V121"/>
      <c r="W121"/>
      <c r="X121"/>
    </row>
    <row r="122" spans="14:24">
      <c r="N122"/>
      <c r="O122"/>
      <c r="P122"/>
      <c r="Q122"/>
      <c r="R122"/>
      <c r="S122"/>
      <c r="T122"/>
      <c r="U122"/>
      <c r="V122"/>
      <c r="W122"/>
      <c r="X122"/>
    </row>
    <row r="123" spans="14:24">
      <c r="N123"/>
      <c r="O123"/>
      <c r="P123"/>
      <c r="Q123"/>
      <c r="R123"/>
      <c r="S123"/>
      <c r="T123"/>
      <c r="U123"/>
      <c r="V123"/>
      <c r="W123"/>
      <c r="X123"/>
    </row>
    <row r="124" spans="14:24">
      <c r="N124"/>
      <c r="O124"/>
      <c r="P124"/>
      <c r="Q124"/>
      <c r="R124"/>
      <c r="S124"/>
      <c r="T124"/>
      <c r="U124"/>
      <c r="V124"/>
      <c r="W124"/>
      <c r="X124"/>
    </row>
    <row r="125" spans="14:24">
      <c r="N125"/>
      <c r="O125"/>
      <c r="P125"/>
      <c r="Q125"/>
      <c r="R125"/>
      <c r="S125"/>
      <c r="T125"/>
      <c r="U125"/>
      <c r="V125"/>
      <c r="W125"/>
      <c r="X125"/>
    </row>
    <row r="126" spans="14:24">
      <c r="N126"/>
      <c r="O126"/>
      <c r="P126"/>
      <c r="Q126"/>
      <c r="R126"/>
      <c r="S126"/>
      <c r="T126"/>
      <c r="U126"/>
      <c r="V126"/>
      <c r="W126"/>
      <c r="X126"/>
    </row>
    <row r="127" spans="14:24">
      <c r="N127"/>
      <c r="O127"/>
      <c r="P127"/>
      <c r="Q127"/>
      <c r="R127"/>
      <c r="S127"/>
      <c r="T127"/>
      <c r="U127"/>
      <c r="V127"/>
      <c r="W127"/>
      <c r="X127"/>
    </row>
    <row r="128" spans="14:24">
      <c r="N128"/>
      <c r="O128"/>
      <c r="P128"/>
      <c r="Q128"/>
      <c r="R128"/>
      <c r="S128"/>
      <c r="T128"/>
      <c r="U128"/>
      <c r="V128"/>
      <c r="W128"/>
      <c r="X128"/>
    </row>
    <row r="129" spans="14:24">
      <c r="N129"/>
      <c r="O129"/>
      <c r="P129"/>
      <c r="Q129"/>
      <c r="R129"/>
      <c r="S129"/>
      <c r="T129"/>
      <c r="U129"/>
      <c r="V129"/>
      <c r="W129"/>
      <c r="X129"/>
    </row>
    <row r="130" spans="14:24">
      <c r="N130"/>
      <c r="O130"/>
      <c r="P130"/>
      <c r="Q130"/>
      <c r="R130"/>
      <c r="S130"/>
      <c r="T130"/>
      <c r="U130"/>
      <c r="V130"/>
      <c r="W130"/>
      <c r="X130"/>
    </row>
    <row r="131" spans="14:24">
      <c r="N131"/>
      <c r="O131"/>
      <c r="P131"/>
      <c r="Q131"/>
      <c r="R131"/>
      <c r="S131"/>
      <c r="T131"/>
      <c r="U131"/>
      <c r="V131"/>
      <c r="W131"/>
      <c r="X131"/>
    </row>
    <row r="132" spans="14:24">
      <c r="N132"/>
      <c r="O132"/>
      <c r="P132"/>
      <c r="Q132"/>
      <c r="R132"/>
      <c r="S132"/>
      <c r="T132"/>
      <c r="U132"/>
      <c r="V132"/>
      <c r="W132"/>
      <c r="X132"/>
    </row>
    <row r="133" spans="14:24">
      <c r="N133"/>
      <c r="O133"/>
      <c r="P133"/>
      <c r="Q133"/>
      <c r="R133"/>
      <c r="S133"/>
      <c r="T133"/>
      <c r="U133"/>
      <c r="V133"/>
      <c r="W133"/>
      <c r="X133"/>
    </row>
    <row r="134" spans="14:24">
      <c r="N134"/>
      <c r="O134"/>
      <c r="P134"/>
      <c r="Q134"/>
      <c r="R134"/>
      <c r="S134"/>
      <c r="T134"/>
      <c r="U134"/>
      <c r="V134"/>
      <c r="W134"/>
      <c r="X134"/>
    </row>
    <row r="135" spans="14:24">
      <c r="N135"/>
      <c r="O135"/>
      <c r="P135"/>
      <c r="Q135"/>
      <c r="R135"/>
      <c r="S135"/>
      <c r="T135"/>
      <c r="U135"/>
      <c r="V135"/>
      <c r="W135"/>
      <c r="X135"/>
    </row>
    <row r="136" spans="14:24">
      <c r="N136"/>
      <c r="O136"/>
      <c r="P136"/>
      <c r="Q136"/>
      <c r="R136"/>
      <c r="S136"/>
      <c r="T136"/>
      <c r="U136"/>
      <c r="V136"/>
      <c r="W136"/>
      <c r="X136"/>
    </row>
    <row r="137" spans="14:24">
      <c r="N137"/>
      <c r="O137"/>
      <c r="P137"/>
      <c r="Q137"/>
      <c r="R137"/>
      <c r="S137"/>
      <c r="T137"/>
      <c r="U137"/>
      <c r="V137"/>
      <c r="W137"/>
      <c r="X137"/>
    </row>
    <row r="138" spans="14:24">
      <c r="N138"/>
      <c r="O138"/>
      <c r="P138"/>
      <c r="Q138"/>
      <c r="R138"/>
      <c r="S138"/>
      <c r="T138"/>
      <c r="U138"/>
      <c r="V138"/>
      <c r="W138"/>
      <c r="X138"/>
    </row>
    <row r="139" spans="14:24">
      <c r="N139"/>
      <c r="O139"/>
      <c r="P139"/>
      <c r="Q139"/>
      <c r="R139"/>
      <c r="S139"/>
      <c r="T139"/>
      <c r="U139"/>
      <c r="V139"/>
      <c r="W139"/>
      <c r="X139"/>
    </row>
    <row r="140" spans="14:24">
      <c r="N140"/>
      <c r="O140"/>
      <c r="P140"/>
      <c r="Q140"/>
      <c r="R140"/>
      <c r="S140"/>
      <c r="T140"/>
      <c r="U140"/>
      <c r="V140"/>
      <c r="W140"/>
      <c r="X140"/>
    </row>
    <row r="141" spans="14:24">
      <c r="N141"/>
      <c r="O141"/>
      <c r="P141"/>
      <c r="Q141"/>
      <c r="R141"/>
      <c r="S141"/>
      <c r="T141"/>
      <c r="U141"/>
      <c r="V141"/>
      <c r="W141"/>
      <c r="X141"/>
    </row>
    <row r="142" spans="14:24">
      <c r="N142"/>
      <c r="O142"/>
      <c r="P142"/>
      <c r="Q142"/>
      <c r="R142"/>
      <c r="S142"/>
      <c r="T142"/>
      <c r="U142"/>
      <c r="V142"/>
      <c r="W142"/>
      <c r="X142"/>
    </row>
    <row r="143" spans="14:24">
      <c r="N143"/>
      <c r="O143"/>
      <c r="P143"/>
      <c r="Q143"/>
      <c r="R143"/>
      <c r="S143"/>
      <c r="T143"/>
      <c r="U143"/>
      <c r="V143"/>
      <c r="W143"/>
      <c r="X143"/>
    </row>
    <row r="144" spans="14:24">
      <c r="N144"/>
      <c r="O144"/>
      <c r="P144"/>
      <c r="Q144"/>
      <c r="R144"/>
      <c r="S144"/>
      <c r="T144"/>
      <c r="U144"/>
      <c r="V144"/>
      <c r="W144"/>
      <c r="X144"/>
    </row>
    <row r="145" spans="14:24">
      <c r="N145"/>
      <c r="O145"/>
      <c r="P145"/>
      <c r="Q145"/>
      <c r="R145"/>
      <c r="S145"/>
      <c r="T145"/>
      <c r="U145"/>
      <c r="V145"/>
      <c r="W145"/>
      <c r="X145"/>
    </row>
    <row r="146" spans="14:24">
      <c r="N146"/>
      <c r="O146"/>
      <c r="P146"/>
      <c r="Q146"/>
      <c r="R146"/>
      <c r="S146"/>
      <c r="T146"/>
      <c r="U146"/>
      <c r="V146"/>
      <c r="W146"/>
      <c r="X146"/>
    </row>
    <row r="147" spans="14:24">
      <c r="N147"/>
      <c r="O147"/>
      <c r="P147"/>
      <c r="Q147"/>
      <c r="R147"/>
      <c r="S147"/>
      <c r="T147"/>
      <c r="U147"/>
      <c r="V147"/>
      <c r="W147"/>
      <c r="X147"/>
    </row>
    <row r="148" spans="14:24">
      <c r="N148"/>
      <c r="O148"/>
      <c r="P148"/>
      <c r="Q148"/>
      <c r="R148"/>
      <c r="S148"/>
      <c r="T148"/>
      <c r="U148"/>
      <c r="V148"/>
      <c r="W148"/>
      <c r="X148"/>
    </row>
    <row r="149" spans="14:24">
      <c r="N149"/>
      <c r="O149"/>
      <c r="P149"/>
      <c r="Q149"/>
      <c r="R149"/>
      <c r="S149"/>
      <c r="T149"/>
      <c r="U149"/>
      <c r="V149"/>
      <c r="W149"/>
      <c r="X149"/>
    </row>
    <row r="150" spans="14:24">
      <c r="N150"/>
      <c r="O150"/>
      <c r="P150"/>
      <c r="Q150"/>
      <c r="R150"/>
      <c r="S150"/>
      <c r="T150"/>
      <c r="U150"/>
      <c r="V150"/>
      <c r="W150"/>
      <c r="X150"/>
    </row>
    <row r="151" spans="14:24">
      <c r="N151"/>
      <c r="O151"/>
      <c r="P151"/>
      <c r="Q151"/>
      <c r="R151"/>
      <c r="S151"/>
      <c r="T151"/>
      <c r="U151"/>
      <c r="V151"/>
      <c r="W151"/>
      <c r="X151"/>
    </row>
    <row r="152" spans="14:24">
      <c r="N152"/>
      <c r="O152"/>
      <c r="P152"/>
      <c r="Q152"/>
      <c r="R152"/>
      <c r="S152"/>
      <c r="T152"/>
      <c r="U152"/>
      <c r="V152"/>
      <c r="W152"/>
      <c r="X152"/>
    </row>
    <row r="153" spans="14:24">
      <c r="N153"/>
      <c r="O153"/>
      <c r="P153"/>
      <c r="Q153"/>
      <c r="R153"/>
      <c r="S153"/>
      <c r="T153"/>
      <c r="U153"/>
      <c r="V153"/>
      <c r="W153"/>
      <c r="X153"/>
    </row>
    <row r="154" spans="14:24">
      <c r="N154"/>
      <c r="O154"/>
      <c r="P154"/>
      <c r="Q154"/>
      <c r="R154"/>
      <c r="S154"/>
      <c r="T154"/>
      <c r="U154"/>
      <c r="V154"/>
      <c r="W154"/>
      <c r="X154"/>
    </row>
    <row r="155" spans="14:24">
      <c r="N155"/>
      <c r="O155"/>
      <c r="P155"/>
      <c r="Q155"/>
      <c r="R155"/>
      <c r="S155"/>
      <c r="T155"/>
      <c r="U155"/>
      <c r="V155"/>
      <c r="W155"/>
      <c r="X155"/>
    </row>
    <row r="156" spans="14:24">
      <c r="N156"/>
      <c r="O156"/>
      <c r="P156"/>
      <c r="Q156"/>
      <c r="R156"/>
      <c r="S156"/>
      <c r="T156"/>
      <c r="U156"/>
      <c r="V156"/>
      <c r="W156"/>
      <c r="X156"/>
    </row>
    <row r="157" spans="14:24">
      <c r="N157"/>
      <c r="O157"/>
      <c r="P157"/>
      <c r="Q157"/>
      <c r="R157"/>
      <c r="S157"/>
      <c r="T157"/>
      <c r="U157"/>
      <c r="V157"/>
      <c r="W157"/>
      <c r="X157"/>
    </row>
    <row r="158" spans="14:24">
      <c r="N158"/>
      <c r="O158"/>
      <c r="P158"/>
      <c r="Q158"/>
      <c r="R158"/>
      <c r="S158"/>
      <c r="T158"/>
      <c r="U158"/>
      <c r="V158"/>
      <c r="W158"/>
      <c r="X158"/>
    </row>
    <row r="159" spans="14:24">
      <c r="N159"/>
      <c r="O159"/>
      <c r="P159"/>
      <c r="Q159"/>
      <c r="R159"/>
      <c r="S159"/>
      <c r="T159"/>
      <c r="U159"/>
      <c r="V159"/>
      <c r="W159"/>
      <c r="X159"/>
    </row>
    <row r="160" spans="14:24">
      <c r="N160"/>
      <c r="O160"/>
      <c r="P160"/>
      <c r="Q160"/>
      <c r="R160"/>
      <c r="S160"/>
      <c r="T160"/>
      <c r="U160"/>
      <c r="V160"/>
      <c r="W160"/>
      <c r="X160"/>
    </row>
    <row r="161" spans="14:24">
      <c r="N161"/>
      <c r="O161"/>
      <c r="P161"/>
      <c r="Q161"/>
      <c r="R161"/>
      <c r="S161"/>
      <c r="T161"/>
      <c r="U161"/>
      <c r="V161"/>
      <c r="W161"/>
      <c r="X161"/>
    </row>
    <row r="162" spans="14:24">
      <c r="N162"/>
      <c r="O162"/>
      <c r="P162"/>
      <c r="Q162"/>
      <c r="R162"/>
      <c r="S162"/>
      <c r="T162"/>
      <c r="U162"/>
      <c r="V162"/>
      <c r="W162"/>
      <c r="X162"/>
    </row>
    <row r="163" spans="14:24">
      <c r="N163"/>
      <c r="O163"/>
      <c r="P163"/>
      <c r="Q163"/>
      <c r="R163"/>
      <c r="S163"/>
      <c r="T163"/>
      <c r="U163"/>
      <c r="V163"/>
      <c r="W163"/>
      <c r="X163"/>
    </row>
    <row r="164" spans="14:24">
      <c r="N164"/>
      <c r="O164"/>
      <c r="P164"/>
      <c r="Q164"/>
      <c r="R164"/>
      <c r="S164"/>
      <c r="T164"/>
      <c r="U164"/>
      <c r="V164"/>
      <c r="W164"/>
      <c r="X164"/>
    </row>
    <row r="165" spans="14:24">
      <c r="N165"/>
      <c r="O165"/>
      <c r="P165"/>
      <c r="Q165"/>
      <c r="R165"/>
      <c r="S165"/>
      <c r="T165"/>
      <c r="U165"/>
      <c r="V165"/>
      <c r="W165"/>
      <c r="X165"/>
    </row>
    <row r="166" spans="14:24">
      <c r="N166"/>
      <c r="O166"/>
      <c r="P166"/>
      <c r="Q166"/>
      <c r="R166"/>
      <c r="S166"/>
      <c r="T166"/>
      <c r="U166"/>
      <c r="V166"/>
      <c r="W166"/>
      <c r="X166"/>
    </row>
    <row r="167" spans="14:24">
      <c r="N167"/>
      <c r="O167"/>
      <c r="P167"/>
      <c r="Q167"/>
      <c r="R167"/>
      <c r="S167"/>
      <c r="T167"/>
      <c r="U167"/>
      <c r="V167"/>
      <c r="W167"/>
      <c r="X167"/>
    </row>
    <row r="168" spans="14:24">
      <c r="N168"/>
      <c r="O168"/>
      <c r="P168"/>
      <c r="Q168"/>
      <c r="R168"/>
      <c r="S168"/>
      <c r="T168"/>
      <c r="U168"/>
      <c r="V168"/>
      <c r="W168"/>
      <c r="X168"/>
    </row>
    <row r="169" spans="14:24">
      <c r="N169"/>
      <c r="O169"/>
      <c r="P169"/>
      <c r="Q169"/>
      <c r="R169"/>
      <c r="S169"/>
      <c r="T169"/>
      <c r="U169"/>
      <c r="V169"/>
      <c r="W169"/>
      <c r="X169"/>
    </row>
    <row r="170" spans="14:24">
      <c r="N170"/>
      <c r="O170"/>
      <c r="P170"/>
      <c r="Q170"/>
      <c r="R170"/>
      <c r="S170"/>
      <c r="T170"/>
      <c r="U170"/>
      <c r="V170"/>
      <c r="W170"/>
      <c r="X170"/>
    </row>
    <row r="171" spans="14:24">
      <c r="N171"/>
      <c r="O171"/>
      <c r="P171"/>
      <c r="Q171"/>
      <c r="R171"/>
      <c r="S171"/>
      <c r="T171"/>
      <c r="U171"/>
      <c r="V171"/>
      <c r="W171"/>
      <c r="X171"/>
    </row>
    <row r="172" spans="14:24">
      <c r="N172"/>
      <c r="O172"/>
      <c r="P172"/>
      <c r="Q172"/>
      <c r="R172"/>
      <c r="S172"/>
      <c r="T172"/>
      <c r="U172"/>
      <c r="V172"/>
      <c r="W172"/>
      <c r="X172"/>
    </row>
    <row r="173" spans="14:24">
      <c r="N173"/>
      <c r="O173"/>
      <c r="P173"/>
      <c r="Q173"/>
      <c r="R173"/>
      <c r="S173"/>
      <c r="T173"/>
      <c r="U173"/>
      <c r="V173"/>
      <c r="W173"/>
      <c r="X173"/>
    </row>
    <row r="174" spans="14:24">
      <c r="N174"/>
      <c r="O174"/>
      <c r="P174"/>
      <c r="Q174"/>
      <c r="R174"/>
      <c r="S174"/>
      <c r="T174"/>
      <c r="U174"/>
      <c r="V174"/>
      <c r="W174"/>
      <c r="X174"/>
    </row>
    <row r="175" spans="14:24">
      <c r="N175"/>
      <c r="O175"/>
      <c r="P175"/>
      <c r="Q175"/>
      <c r="R175"/>
      <c r="S175"/>
      <c r="T175"/>
      <c r="U175"/>
      <c r="V175"/>
      <c r="W175"/>
      <c r="X175"/>
    </row>
    <row r="176" spans="14:24">
      <c r="N176"/>
      <c r="O176"/>
      <c r="P176"/>
      <c r="Q176"/>
      <c r="R176"/>
      <c r="S176"/>
      <c r="T176"/>
      <c r="U176"/>
      <c r="V176"/>
      <c r="W176"/>
      <c r="X176"/>
    </row>
    <row r="177" spans="14:24">
      <c r="N177"/>
      <c r="O177"/>
      <c r="P177"/>
      <c r="Q177"/>
      <c r="R177"/>
      <c r="S177"/>
      <c r="T177"/>
      <c r="U177"/>
      <c r="V177"/>
      <c r="W177"/>
      <c r="X177"/>
    </row>
    <row r="178" spans="14:24">
      <c r="N178"/>
      <c r="O178"/>
      <c r="P178"/>
      <c r="Q178"/>
      <c r="R178"/>
      <c r="S178"/>
      <c r="T178"/>
      <c r="U178"/>
      <c r="V178"/>
      <c r="W178"/>
      <c r="X178"/>
    </row>
    <row r="179" spans="14:24">
      <c r="N179"/>
      <c r="O179"/>
      <c r="P179"/>
      <c r="Q179"/>
      <c r="R179"/>
      <c r="S179"/>
      <c r="T179"/>
      <c r="U179"/>
      <c r="V179"/>
      <c r="W179"/>
      <c r="X179"/>
    </row>
    <row r="180" spans="14:24">
      <c r="N180"/>
      <c r="O180"/>
      <c r="P180"/>
      <c r="Q180"/>
      <c r="R180"/>
      <c r="S180"/>
      <c r="T180"/>
      <c r="U180"/>
      <c r="V180"/>
      <c r="W180"/>
      <c r="X180"/>
    </row>
    <row r="181" spans="14:24">
      <c r="N181"/>
      <c r="O181"/>
      <c r="P181"/>
      <c r="Q181"/>
      <c r="R181"/>
      <c r="S181"/>
      <c r="T181"/>
      <c r="U181"/>
      <c r="V181"/>
      <c r="W181"/>
      <c r="X181"/>
    </row>
    <row r="182" spans="14:24">
      <c r="N182"/>
      <c r="O182"/>
      <c r="P182"/>
      <c r="Q182"/>
      <c r="R182"/>
      <c r="S182"/>
      <c r="T182"/>
      <c r="U182"/>
      <c r="V182"/>
      <c r="W182"/>
      <c r="X182"/>
    </row>
    <row r="183" spans="14:24">
      <c r="N183"/>
      <c r="O183"/>
      <c r="P183"/>
      <c r="Q183"/>
      <c r="R183"/>
      <c r="S183"/>
      <c r="T183"/>
      <c r="U183"/>
      <c r="V183"/>
      <c r="W183"/>
      <c r="X183"/>
    </row>
    <row r="184" spans="14:24">
      <c r="N184"/>
      <c r="O184"/>
      <c r="P184"/>
      <c r="Q184"/>
      <c r="R184"/>
      <c r="S184"/>
      <c r="T184"/>
      <c r="U184"/>
      <c r="V184"/>
      <c r="W184"/>
      <c r="X184"/>
    </row>
    <row r="185" spans="14:24">
      <c r="N185"/>
      <c r="O185"/>
      <c r="P185"/>
      <c r="Q185"/>
      <c r="R185"/>
      <c r="S185"/>
      <c r="T185"/>
      <c r="U185"/>
      <c r="V185"/>
      <c r="W185"/>
      <c r="X185"/>
    </row>
    <row r="186" spans="14:24">
      <c r="N186"/>
      <c r="O186"/>
      <c r="P186"/>
      <c r="Q186"/>
      <c r="R186"/>
      <c r="S186"/>
      <c r="T186"/>
      <c r="U186"/>
      <c r="V186"/>
      <c r="W186"/>
      <c r="X186"/>
    </row>
    <row r="187" spans="14:24">
      <c r="N187"/>
      <c r="O187"/>
      <c r="P187"/>
      <c r="Q187"/>
      <c r="R187"/>
      <c r="S187"/>
      <c r="T187"/>
      <c r="U187"/>
      <c r="V187"/>
      <c r="W187"/>
      <c r="X187"/>
    </row>
    <row r="188" spans="14:24">
      <c r="N188"/>
      <c r="O188"/>
      <c r="P188"/>
      <c r="Q188"/>
      <c r="R188"/>
      <c r="S188"/>
      <c r="T188"/>
      <c r="U188"/>
      <c r="V188"/>
      <c r="W188"/>
      <c r="X188"/>
    </row>
    <row r="189" spans="14:24">
      <c r="N189"/>
      <c r="O189"/>
      <c r="P189"/>
      <c r="Q189"/>
      <c r="R189"/>
      <c r="S189"/>
      <c r="T189"/>
      <c r="U189"/>
      <c r="V189"/>
      <c r="W189"/>
      <c r="X189"/>
    </row>
    <row r="190" spans="14:24">
      <c r="N190"/>
      <c r="O190"/>
      <c r="P190"/>
      <c r="Q190"/>
      <c r="R190"/>
      <c r="S190"/>
      <c r="T190"/>
      <c r="U190"/>
      <c r="V190"/>
      <c r="W190"/>
      <c r="X190"/>
    </row>
    <row r="191" spans="14:24">
      <c r="N191"/>
      <c r="O191"/>
      <c r="P191"/>
      <c r="Q191"/>
      <c r="R191"/>
      <c r="S191"/>
      <c r="T191"/>
      <c r="U191"/>
      <c r="V191"/>
      <c r="W191"/>
      <c r="X191"/>
    </row>
    <row r="192" spans="14:24">
      <c r="N192"/>
      <c r="O192"/>
      <c r="P192"/>
      <c r="Q192"/>
      <c r="R192"/>
      <c r="S192"/>
      <c r="T192"/>
      <c r="U192"/>
      <c r="V192"/>
      <c r="W192"/>
      <c r="X192"/>
    </row>
    <row r="193" spans="14:24">
      <c r="N193"/>
      <c r="O193"/>
      <c r="P193"/>
      <c r="Q193"/>
      <c r="R193"/>
      <c r="S193"/>
      <c r="T193"/>
      <c r="U193"/>
      <c r="V193"/>
      <c r="W193"/>
      <c r="X193"/>
    </row>
    <row r="194" spans="14:24">
      <c r="N194"/>
      <c r="O194"/>
      <c r="P194"/>
      <c r="Q194"/>
      <c r="R194"/>
      <c r="S194"/>
      <c r="T194"/>
      <c r="U194"/>
      <c r="V194"/>
      <c r="W194"/>
      <c r="X194"/>
    </row>
    <row r="195" spans="14:24">
      <c r="N195"/>
      <c r="O195"/>
      <c r="P195"/>
      <c r="Q195"/>
      <c r="R195"/>
      <c r="S195"/>
      <c r="T195"/>
      <c r="U195"/>
      <c r="V195"/>
      <c r="W195"/>
      <c r="X195"/>
    </row>
    <row r="196" spans="14:24">
      <c r="N196"/>
      <c r="O196"/>
      <c r="P196"/>
      <c r="Q196"/>
      <c r="R196"/>
      <c r="S196"/>
      <c r="T196"/>
      <c r="U196"/>
      <c r="V196"/>
      <c r="W196"/>
      <c r="X196"/>
    </row>
    <row r="197" spans="14:24">
      <c r="N197"/>
      <c r="O197"/>
      <c r="P197"/>
      <c r="Q197"/>
      <c r="R197"/>
      <c r="S197"/>
      <c r="T197"/>
      <c r="U197"/>
      <c r="V197"/>
      <c r="W197"/>
      <c r="X197"/>
    </row>
    <row r="198" spans="14:24">
      <c r="N198"/>
      <c r="O198"/>
      <c r="P198"/>
      <c r="Q198"/>
      <c r="R198"/>
      <c r="S198"/>
      <c r="T198"/>
      <c r="U198"/>
      <c r="V198"/>
      <c r="W198"/>
      <c r="X198"/>
    </row>
    <row r="199" spans="14:24">
      <c r="N199"/>
      <c r="O199"/>
      <c r="P199"/>
      <c r="Q199"/>
      <c r="R199"/>
      <c r="S199"/>
      <c r="T199"/>
      <c r="U199"/>
      <c r="V199"/>
      <c r="W199"/>
      <c r="X199"/>
    </row>
    <row r="200" spans="14:24">
      <c r="N200"/>
      <c r="O200"/>
      <c r="P200"/>
      <c r="Q200"/>
      <c r="R200"/>
      <c r="S200"/>
      <c r="T200"/>
      <c r="U200"/>
      <c r="V200"/>
      <c r="W200"/>
      <c r="X200"/>
    </row>
    <row r="201" spans="14:24">
      <c r="N201"/>
      <c r="O201"/>
      <c r="P201"/>
      <c r="Q201"/>
      <c r="R201"/>
      <c r="S201"/>
      <c r="T201"/>
      <c r="U201"/>
      <c r="V201"/>
      <c r="W201"/>
      <c r="X201"/>
    </row>
    <row r="202" spans="14:24">
      <c r="N202"/>
      <c r="O202"/>
      <c r="P202"/>
      <c r="Q202"/>
      <c r="R202"/>
      <c r="S202"/>
      <c r="T202"/>
      <c r="U202"/>
      <c r="V202"/>
      <c r="W202"/>
      <c r="X202"/>
    </row>
    <row r="203" spans="14:24">
      <c r="N203"/>
      <c r="O203"/>
      <c r="P203"/>
      <c r="Q203"/>
      <c r="R203"/>
      <c r="S203"/>
      <c r="T203"/>
      <c r="U203"/>
      <c r="V203"/>
      <c r="W203"/>
      <c r="X203"/>
    </row>
    <row r="204" spans="14:24">
      <c r="N204"/>
      <c r="O204"/>
      <c r="P204"/>
      <c r="Q204"/>
      <c r="R204"/>
      <c r="S204"/>
      <c r="T204"/>
      <c r="U204"/>
      <c r="V204"/>
      <c r="W204"/>
      <c r="X204"/>
    </row>
    <row r="205" spans="14:24">
      <c r="N205"/>
      <c r="O205"/>
      <c r="P205"/>
      <c r="Q205"/>
      <c r="R205"/>
      <c r="S205"/>
      <c r="T205"/>
      <c r="U205"/>
      <c r="V205"/>
      <c r="W205"/>
      <c r="X205"/>
    </row>
    <row r="206" spans="14:24">
      <c r="N206"/>
      <c r="O206"/>
      <c r="P206"/>
      <c r="Q206"/>
      <c r="R206"/>
      <c r="S206"/>
      <c r="T206"/>
      <c r="U206"/>
      <c r="V206"/>
      <c r="W206"/>
      <c r="X206"/>
    </row>
    <row r="207" spans="14:24">
      <c r="N207"/>
      <c r="O207"/>
      <c r="P207"/>
      <c r="Q207"/>
      <c r="R207"/>
      <c r="S207"/>
      <c r="T207"/>
      <c r="U207"/>
      <c r="V207"/>
      <c r="W207"/>
      <c r="X207"/>
    </row>
    <row r="208" spans="14:24">
      <c r="N208"/>
      <c r="O208"/>
      <c r="P208"/>
      <c r="Q208"/>
      <c r="R208"/>
      <c r="S208"/>
      <c r="T208"/>
      <c r="U208"/>
      <c r="V208"/>
      <c r="W208"/>
      <c r="X208"/>
    </row>
    <row r="209" spans="14:24">
      <c r="N209"/>
      <c r="O209"/>
      <c r="P209"/>
      <c r="Q209"/>
      <c r="R209"/>
      <c r="S209"/>
      <c r="T209"/>
      <c r="U209"/>
      <c r="V209"/>
      <c r="W209"/>
      <c r="X209"/>
    </row>
    <row r="210" spans="14:24">
      <c r="N210"/>
      <c r="O210"/>
      <c r="P210"/>
      <c r="Q210"/>
      <c r="R210"/>
      <c r="S210"/>
      <c r="T210"/>
      <c r="U210"/>
      <c r="V210"/>
      <c r="W210"/>
      <c r="X210"/>
    </row>
    <row r="211" spans="14:24">
      <c r="N211"/>
      <c r="O211"/>
      <c r="P211"/>
      <c r="Q211"/>
      <c r="R211"/>
      <c r="S211"/>
      <c r="T211"/>
      <c r="U211"/>
      <c r="V211"/>
      <c r="W211"/>
      <c r="X211"/>
    </row>
    <row r="212" spans="14:24">
      <c r="N212"/>
      <c r="O212"/>
      <c r="P212"/>
      <c r="Q212"/>
      <c r="R212"/>
      <c r="S212"/>
      <c r="T212"/>
      <c r="U212"/>
      <c r="V212"/>
      <c r="W212"/>
      <c r="X212"/>
    </row>
    <row r="213" spans="14:24">
      <c r="N213"/>
      <c r="O213"/>
      <c r="P213"/>
      <c r="Q213"/>
      <c r="R213"/>
      <c r="S213"/>
      <c r="T213"/>
      <c r="U213"/>
      <c r="V213"/>
      <c r="W213"/>
      <c r="X213"/>
    </row>
    <row r="214" spans="14:24">
      <c r="N214"/>
      <c r="O214"/>
      <c r="P214"/>
      <c r="Q214"/>
      <c r="R214"/>
      <c r="S214"/>
      <c r="T214"/>
      <c r="U214"/>
      <c r="V214"/>
      <c r="W214"/>
      <c r="X214"/>
    </row>
    <row r="215" spans="14:24">
      <c r="N215"/>
      <c r="O215"/>
      <c r="P215"/>
      <c r="Q215"/>
      <c r="R215"/>
      <c r="S215"/>
      <c r="T215"/>
      <c r="U215"/>
      <c r="V215"/>
      <c r="W215"/>
      <c r="X215"/>
    </row>
    <row r="216" spans="14:24">
      <c r="N216"/>
      <c r="O216"/>
      <c r="P216"/>
      <c r="Q216"/>
      <c r="R216"/>
      <c r="S216"/>
      <c r="T216"/>
      <c r="U216"/>
      <c r="V216"/>
      <c r="W216"/>
      <c r="X216"/>
    </row>
    <row r="217" spans="14:24">
      <c r="N217"/>
      <c r="O217"/>
      <c r="P217"/>
      <c r="Q217"/>
      <c r="R217"/>
      <c r="S217"/>
      <c r="T217"/>
      <c r="U217"/>
      <c r="V217"/>
      <c r="W217"/>
      <c r="X217"/>
    </row>
    <row r="218" spans="14:24">
      <c r="N218"/>
      <c r="O218"/>
      <c r="P218"/>
      <c r="Q218"/>
      <c r="R218"/>
      <c r="S218"/>
      <c r="T218"/>
      <c r="U218"/>
      <c r="V218"/>
      <c r="W218"/>
      <c r="X218"/>
    </row>
    <row r="219" spans="14:24">
      <c r="N219"/>
      <c r="O219"/>
      <c r="P219"/>
      <c r="Q219"/>
      <c r="R219"/>
      <c r="S219"/>
      <c r="T219"/>
      <c r="U219"/>
      <c r="V219"/>
      <c r="W219"/>
      <c r="X219"/>
    </row>
    <row r="220" spans="14:24">
      <c r="N220"/>
      <c r="O220"/>
      <c r="P220"/>
      <c r="Q220"/>
      <c r="R220"/>
      <c r="S220"/>
      <c r="T220"/>
      <c r="U220"/>
      <c r="V220"/>
      <c r="W220"/>
      <c r="X220"/>
    </row>
    <row r="221" spans="14:24">
      <c r="N221"/>
      <c r="O221"/>
      <c r="P221"/>
      <c r="Q221"/>
      <c r="R221"/>
      <c r="S221"/>
      <c r="T221"/>
      <c r="U221"/>
      <c r="V221"/>
      <c r="W221"/>
      <c r="X221"/>
    </row>
    <row r="222" spans="14:24">
      <c r="N222"/>
      <c r="O222"/>
      <c r="P222"/>
      <c r="Q222"/>
      <c r="R222"/>
      <c r="S222"/>
      <c r="T222"/>
      <c r="U222"/>
      <c r="V222"/>
      <c r="W222"/>
      <c r="X222"/>
    </row>
    <row r="223" spans="14:24">
      <c r="N223"/>
      <c r="O223"/>
      <c r="P223"/>
      <c r="Q223"/>
      <c r="R223"/>
      <c r="S223"/>
      <c r="T223"/>
      <c r="U223"/>
      <c r="V223"/>
      <c r="W223"/>
      <c r="X223"/>
    </row>
    <row r="224" spans="14:24">
      <c r="N224"/>
      <c r="O224"/>
      <c r="P224"/>
      <c r="Q224"/>
      <c r="R224"/>
      <c r="S224"/>
      <c r="T224"/>
      <c r="U224"/>
      <c r="V224"/>
      <c r="W224"/>
      <c r="X224"/>
    </row>
    <row r="225" spans="13:24">
      <c r="N225"/>
      <c r="O225"/>
      <c r="P225"/>
      <c r="Q225"/>
      <c r="R225"/>
      <c r="S225"/>
      <c r="T225"/>
      <c r="U225"/>
      <c r="V225"/>
      <c r="W225"/>
      <c r="X225"/>
    </row>
    <row r="226" spans="13:24">
      <c r="N226"/>
      <c r="O226"/>
      <c r="P226"/>
      <c r="Q226"/>
      <c r="R226"/>
      <c r="S226"/>
      <c r="T226"/>
      <c r="U226"/>
      <c r="V226"/>
      <c r="W226"/>
      <c r="X226"/>
    </row>
    <row r="227" spans="13:24">
      <c r="N227"/>
      <c r="O227"/>
      <c r="P227"/>
      <c r="Q227"/>
      <c r="R227"/>
      <c r="S227"/>
      <c r="T227"/>
      <c r="U227"/>
      <c r="V227"/>
      <c r="W227"/>
      <c r="X227"/>
    </row>
    <row r="228" spans="13:24">
      <c r="N228"/>
      <c r="O228"/>
      <c r="P228"/>
      <c r="Q228"/>
      <c r="R228"/>
      <c r="S228"/>
      <c r="T228"/>
      <c r="U228"/>
      <c r="V228"/>
      <c r="W228"/>
      <c r="X228"/>
    </row>
    <row r="229" spans="13:24">
      <c r="N229"/>
      <c r="O229"/>
      <c r="P229"/>
      <c r="Q229"/>
      <c r="R229"/>
      <c r="S229"/>
      <c r="T229"/>
      <c r="U229"/>
      <c r="V229"/>
      <c r="W229"/>
      <c r="X229"/>
    </row>
    <row r="230" spans="13:24">
      <c r="M230" s="1" t="str">
        <f t="shared" ref="M230:M245" si="15">IF(L230="","",IF(H230&gt;1500,IF(J230&lt;0,(L230-H230)*J230,(-H230+L230)*J230),IF(J230&lt;0,(L230-H230)*J230,(-H230+L230)*J230)))</f>
        <v/>
      </c>
    </row>
    <row r="231" spans="13:24">
      <c r="M231" s="1" t="str">
        <f t="shared" si="15"/>
        <v/>
      </c>
    </row>
    <row r="232" spans="13:24">
      <c r="M232" s="1" t="str">
        <f t="shared" si="15"/>
        <v/>
      </c>
    </row>
    <row r="233" spans="13:24">
      <c r="M233" s="1" t="str">
        <f t="shared" si="15"/>
        <v/>
      </c>
    </row>
    <row r="234" spans="13:24">
      <c r="M234" s="1" t="str">
        <f t="shared" si="15"/>
        <v/>
      </c>
    </row>
    <row r="235" spans="13:24">
      <c r="M235" s="1" t="str">
        <f t="shared" si="15"/>
        <v/>
      </c>
    </row>
    <row r="236" spans="13:24">
      <c r="M236" s="1" t="str">
        <f t="shared" si="15"/>
        <v/>
      </c>
    </row>
    <row r="237" spans="13:24">
      <c r="M237" s="1" t="str">
        <f t="shared" si="15"/>
        <v/>
      </c>
    </row>
    <row r="238" spans="13:24">
      <c r="M238" s="1" t="str">
        <f t="shared" si="15"/>
        <v/>
      </c>
    </row>
    <row r="239" spans="13:24">
      <c r="M239" s="1" t="str">
        <f t="shared" si="15"/>
        <v/>
      </c>
    </row>
    <row r="240" spans="13:24">
      <c r="M240" s="1" t="str">
        <f t="shared" si="15"/>
        <v/>
      </c>
    </row>
    <row r="241" spans="13:13">
      <c r="M241" s="1" t="str">
        <f t="shared" si="15"/>
        <v/>
      </c>
    </row>
    <row r="242" spans="13:13">
      <c r="M242" s="1" t="str">
        <f t="shared" si="15"/>
        <v/>
      </c>
    </row>
    <row r="243" spans="13:13">
      <c r="M243" s="1" t="str">
        <f t="shared" si="15"/>
        <v/>
      </c>
    </row>
    <row r="244" spans="13:13">
      <c r="M244" s="1" t="str">
        <f t="shared" si="15"/>
        <v/>
      </c>
    </row>
    <row r="245" spans="13:13">
      <c r="M245" s="1" t="str">
        <f t="shared" si="15"/>
        <v/>
      </c>
    </row>
  </sheetData>
  <sortState ref="C21:L37">
    <sortCondition ref="K21:K37"/>
    <sortCondition descending="1" ref="G21:G37"/>
    <sortCondition ref="F21:F37"/>
  </sortState>
  <phoneticPr fontId="2"/>
  <dataValidations count="1">
    <dataValidation type="list" allowBlank="1" showInputMessage="1" showErrorMessage="1" sqref="F78">
      <formula1>$AH$2:$AH$5</formula1>
    </dataValidation>
  </dataValidations>
  <pageMargins left="0.75" right="0.75" top="1" bottom="1" header="0.51111111111111107" footer="0.51111111111111107"/>
  <pageSetup paperSize="9" firstPageNumber="4294963191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C1:AU227"/>
  <sheetViews>
    <sheetView tabSelected="1" workbookViewId="0">
      <pane xSplit="3" ySplit="9" topLeftCell="D10" activePane="bottomRight" state="frozenSplit"/>
      <selection pane="topRight" activeCell="D1" sqref="D1"/>
      <selection pane="bottomLeft" activeCell="A62" sqref="A62"/>
      <selection pane="bottomRight" activeCell="J31" sqref="J31"/>
    </sheetView>
  </sheetViews>
  <sheetFormatPr baseColWidth="12" defaultColWidth="8.83203125" defaultRowHeight="18" x14ac:dyDescent="0"/>
  <cols>
    <col min="1" max="1" width="2.1640625" customWidth="1"/>
    <col min="2" max="2" width="5.1640625" customWidth="1"/>
    <col min="3" max="3" width="12.33203125" customWidth="1"/>
    <col min="4" max="4" width="3.6640625" customWidth="1"/>
    <col min="5" max="5" width="8.6640625" customWidth="1"/>
    <col min="6" max="6" width="4.33203125" customWidth="1"/>
    <col min="7" max="7" width="8.5" customWidth="1"/>
    <col min="9" max="9" width="6.1640625" customWidth="1"/>
    <col min="10" max="10" width="6.33203125" customWidth="1"/>
    <col min="11" max="11" width="9" bestFit="1" customWidth="1"/>
    <col min="12" max="12" width="8.6640625" customWidth="1"/>
    <col min="13" max="13" width="13.33203125" style="1" customWidth="1"/>
    <col min="14" max="14" width="3.6640625" style="2" customWidth="1"/>
    <col min="15" max="15" width="2.5" style="2" customWidth="1"/>
    <col min="16" max="24" width="5.33203125" style="2" customWidth="1"/>
    <col min="25" max="30" width="5.33203125" customWidth="1"/>
    <col min="31" max="31" width="5.33203125" style="58" customWidth="1"/>
    <col min="32" max="46" width="5.33203125" customWidth="1"/>
  </cols>
  <sheetData>
    <row r="1" spans="3:46">
      <c r="W1"/>
      <c r="X1"/>
    </row>
    <row r="2" spans="3:46">
      <c r="W2"/>
      <c r="X2"/>
      <c r="AH2" s="2" t="s">
        <v>0</v>
      </c>
    </row>
    <row r="3" spans="3:46">
      <c r="C3" t="s">
        <v>1</v>
      </c>
      <c r="E3" s="3" t="s">
        <v>2</v>
      </c>
      <c r="W3"/>
      <c r="X3"/>
      <c r="AH3" s="2" t="s">
        <v>3</v>
      </c>
    </row>
    <row r="4" spans="3:46">
      <c r="E4" s="3" t="s">
        <v>4</v>
      </c>
      <c r="J4" s="4"/>
      <c r="K4" s="4" t="s">
        <v>5</v>
      </c>
      <c r="L4" s="4" t="s">
        <v>6</v>
      </c>
      <c r="W4"/>
      <c r="X4"/>
      <c r="AH4" s="2" t="s">
        <v>7</v>
      </c>
    </row>
    <row r="5" spans="3:46">
      <c r="E5" s="3" t="s">
        <v>8</v>
      </c>
      <c r="J5" s="4" t="s">
        <v>9</v>
      </c>
      <c r="K5" s="4">
        <f>SUMIF(N10:N282,"&gt;0",N10:N282)</f>
        <v>5</v>
      </c>
      <c r="L5" s="4">
        <f>SUMIF(O10:O282,"&gt;0",O10:O282)</f>
        <v>1</v>
      </c>
      <c r="W5"/>
      <c r="X5"/>
      <c r="AB5" s="5" t="str">
        <f>IF(AND(Z7&lt;AA7,AA7&lt;=AB7),"Δ - ","")</f>
        <v/>
      </c>
      <c r="AH5" s="5" t="str">
        <f>IF(AND(AH7&gt;=AI7,AI7&gt;AJ7),"Δ＋","")</f>
        <v/>
      </c>
      <c r="AI5" s="5" t="str">
        <f>IF(AND(AI7&gt;=AJ7,AJ7&gt;AK7),"Δ＋","")</f>
        <v/>
      </c>
      <c r="AJ5" s="5"/>
      <c r="AK5" s="5"/>
    </row>
    <row r="6" spans="3:46">
      <c r="J6" s="4" t="s">
        <v>10</v>
      </c>
      <c r="K6" s="4">
        <f>SUMIF(N10:N282,"&lt;0",N10:N282)</f>
        <v>0</v>
      </c>
      <c r="L6" s="4">
        <f>SUMIF(O10:O282,"&lt;0",O10:O282)</f>
        <v>-3</v>
      </c>
    </row>
    <row r="7" spans="3:46" ht="20">
      <c r="J7" s="6" t="s">
        <v>11</v>
      </c>
      <c r="K7" s="7">
        <v>21190</v>
      </c>
      <c r="L7" s="8"/>
      <c r="P7" s="9">
        <f t="shared" ref="P7:AT7" si="0">SUM(P10:P60)</f>
        <v>-555</v>
      </c>
      <c r="Q7" s="9">
        <f t="shared" si="0"/>
        <v>-555</v>
      </c>
      <c r="R7" s="9">
        <f t="shared" si="0"/>
        <v>-555</v>
      </c>
      <c r="S7" s="9">
        <f t="shared" si="0"/>
        <v>-555</v>
      </c>
      <c r="T7" s="9">
        <f t="shared" si="0"/>
        <v>-555</v>
      </c>
      <c r="U7" s="9">
        <f t="shared" si="0"/>
        <v>-555</v>
      </c>
      <c r="V7" s="9">
        <f t="shared" si="0"/>
        <v>-555</v>
      </c>
      <c r="W7" s="9">
        <f t="shared" si="0"/>
        <v>-555</v>
      </c>
      <c r="X7" s="9">
        <f t="shared" si="0"/>
        <v>-555</v>
      </c>
      <c r="Y7" s="9">
        <f t="shared" si="0"/>
        <v>-555</v>
      </c>
      <c r="Z7" s="9">
        <f t="shared" si="0"/>
        <v>-555</v>
      </c>
      <c r="AA7" s="9">
        <f t="shared" si="0"/>
        <v>-555</v>
      </c>
      <c r="AB7" s="9">
        <f t="shared" si="0"/>
        <v>-555</v>
      </c>
      <c r="AC7" s="9">
        <f t="shared" si="0"/>
        <v>-555</v>
      </c>
      <c r="AD7" s="9">
        <f t="shared" si="0"/>
        <v>-555</v>
      </c>
      <c r="AE7" s="59">
        <f t="shared" si="0"/>
        <v>-555</v>
      </c>
      <c r="AF7" s="9">
        <f t="shared" si="0"/>
        <v>-555</v>
      </c>
      <c r="AG7" s="9">
        <f t="shared" si="0"/>
        <v>-555</v>
      </c>
      <c r="AH7" s="9">
        <f t="shared" si="0"/>
        <v>-490</v>
      </c>
      <c r="AI7" s="9">
        <f t="shared" si="0"/>
        <v>-365</v>
      </c>
      <c r="AJ7" s="9">
        <f t="shared" si="0"/>
        <v>-240</v>
      </c>
      <c r="AK7" s="9">
        <f t="shared" si="0"/>
        <v>-115</v>
      </c>
      <c r="AL7" s="9">
        <f t="shared" si="0"/>
        <v>10</v>
      </c>
      <c r="AM7" s="9">
        <f t="shared" si="0"/>
        <v>70</v>
      </c>
      <c r="AN7" s="9">
        <f t="shared" si="0"/>
        <v>70</v>
      </c>
      <c r="AO7" s="9">
        <f t="shared" si="0"/>
        <v>70</v>
      </c>
      <c r="AP7" s="9">
        <f t="shared" si="0"/>
        <v>70</v>
      </c>
      <c r="AQ7" s="9">
        <f t="shared" si="0"/>
        <v>70</v>
      </c>
      <c r="AR7" s="9">
        <f t="shared" si="0"/>
        <v>70</v>
      </c>
      <c r="AS7" s="9">
        <f t="shared" si="0"/>
        <v>70</v>
      </c>
      <c r="AT7" s="9">
        <f t="shared" si="0"/>
        <v>70</v>
      </c>
    </row>
    <row r="8" spans="3:46">
      <c r="M8" s="1">
        <f>SUM(M10:M57)*1000</f>
        <v>534000</v>
      </c>
      <c r="N8" s="10"/>
      <c r="P8" s="51"/>
      <c r="Q8" s="51"/>
      <c r="R8" s="51"/>
      <c r="S8" s="51"/>
      <c r="T8" s="51"/>
      <c r="U8" s="51"/>
      <c r="V8" s="51"/>
      <c r="W8" s="52"/>
      <c r="X8" s="52"/>
      <c r="Y8" s="52"/>
      <c r="Z8" s="52"/>
      <c r="AA8" s="52"/>
      <c r="AB8" s="52"/>
      <c r="AC8" s="52"/>
      <c r="AD8" s="52"/>
      <c r="AE8" s="60">
        <v>125</v>
      </c>
      <c r="AF8" s="52"/>
      <c r="AG8" s="52"/>
      <c r="AH8" s="52"/>
      <c r="AI8" s="52"/>
      <c r="AJ8" s="52"/>
      <c r="AK8" s="52"/>
      <c r="AL8" s="52"/>
      <c r="AM8" s="52"/>
      <c r="AN8" s="52"/>
      <c r="AO8" s="52"/>
      <c r="AP8" s="52"/>
      <c r="AQ8" s="52"/>
      <c r="AR8" s="52"/>
      <c r="AS8" s="52"/>
      <c r="AT8" s="52"/>
    </row>
    <row r="9" spans="3:46">
      <c r="C9" s="4" t="s">
        <v>12</v>
      </c>
      <c r="D9" s="11"/>
      <c r="E9" s="65" t="s">
        <v>13</v>
      </c>
      <c r="F9" s="65" t="s">
        <v>14</v>
      </c>
      <c r="G9" s="65" t="s">
        <v>15</v>
      </c>
      <c r="H9" s="65" t="s">
        <v>16</v>
      </c>
      <c r="I9" s="64" t="s">
        <v>17</v>
      </c>
      <c r="J9" s="65" t="s">
        <v>18</v>
      </c>
      <c r="K9" s="65" t="s">
        <v>19</v>
      </c>
      <c r="L9" s="65" t="s">
        <v>16</v>
      </c>
      <c r="M9" s="12" t="s">
        <v>20</v>
      </c>
      <c r="N9" s="13"/>
      <c r="P9" s="53">
        <f t="shared" ref="P9:AD9" si="1">Q9-$AE8</f>
        <v>19315</v>
      </c>
      <c r="Q9" s="53">
        <f t="shared" si="1"/>
        <v>19440</v>
      </c>
      <c r="R9" s="53">
        <f t="shared" si="1"/>
        <v>19565</v>
      </c>
      <c r="S9" s="53">
        <f t="shared" si="1"/>
        <v>19690</v>
      </c>
      <c r="T9" s="53">
        <f t="shared" si="1"/>
        <v>19815</v>
      </c>
      <c r="U9" s="53">
        <f t="shared" si="1"/>
        <v>19940</v>
      </c>
      <c r="V9" s="53">
        <f t="shared" si="1"/>
        <v>20065</v>
      </c>
      <c r="W9" s="53">
        <f t="shared" si="1"/>
        <v>20190</v>
      </c>
      <c r="X9" s="53">
        <f t="shared" si="1"/>
        <v>20315</v>
      </c>
      <c r="Y9" s="53">
        <f t="shared" si="1"/>
        <v>20440</v>
      </c>
      <c r="Z9" s="53">
        <f t="shared" si="1"/>
        <v>20565</v>
      </c>
      <c r="AA9" s="54">
        <f t="shared" si="1"/>
        <v>20690</v>
      </c>
      <c r="AB9" s="55">
        <f t="shared" si="1"/>
        <v>20815</v>
      </c>
      <c r="AC9" s="55">
        <f t="shared" si="1"/>
        <v>20940</v>
      </c>
      <c r="AD9" s="56">
        <f t="shared" si="1"/>
        <v>21065</v>
      </c>
      <c r="AE9" s="61">
        <f>K7</f>
        <v>21190</v>
      </c>
      <c r="AF9" s="56">
        <f t="shared" ref="AF9:AT9" si="2">AE9+$AE8</f>
        <v>21315</v>
      </c>
      <c r="AG9" s="55">
        <f t="shared" si="2"/>
        <v>21440</v>
      </c>
      <c r="AH9" s="55">
        <f t="shared" si="2"/>
        <v>21565</v>
      </c>
      <c r="AI9" s="57">
        <f t="shared" si="2"/>
        <v>21690</v>
      </c>
      <c r="AJ9" s="55">
        <f t="shared" si="2"/>
        <v>21815</v>
      </c>
      <c r="AK9" s="55">
        <f t="shared" si="2"/>
        <v>21940</v>
      </c>
      <c r="AL9" s="55">
        <f t="shared" si="2"/>
        <v>22065</v>
      </c>
      <c r="AM9" s="55">
        <f t="shared" si="2"/>
        <v>22190</v>
      </c>
      <c r="AN9" s="55">
        <f t="shared" si="2"/>
        <v>22315</v>
      </c>
      <c r="AO9" s="55">
        <f t="shared" si="2"/>
        <v>22440</v>
      </c>
      <c r="AP9" s="55">
        <f t="shared" si="2"/>
        <v>22565</v>
      </c>
      <c r="AQ9" s="55">
        <f t="shared" si="2"/>
        <v>22690</v>
      </c>
      <c r="AR9" s="55">
        <f t="shared" si="2"/>
        <v>22815</v>
      </c>
      <c r="AS9" s="55">
        <f t="shared" si="2"/>
        <v>22940</v>
      </c>
      <c r="AT9" s="55">
        <f t="shared" si="2"/>
        <v>23065</v>
      </c>
    </row>
    <row r="10" spans="3:46">
      <c r="C10" s="19">
        <v>43115</v>
      </c>
      <c r="E10">
        <v>2</v>
      </c>
      <c r="F10" t="s">
        <v>73</v>
      </c>
      <c r="G10">
        <v>24625</v>
      </c>
      <c r="H10">
        <v>90</v>
      </c>
      <c r="I10" t="s">
        <v>78</v>
      </c>
      <c r="J10" s="68">
        <v>-1</v>
      </c>
      <c r="K10" s="19">
        <v>43123</v>
      </c>
      <c r="L10">
        <v>120</v>
      </c>
      <c r="M10" s="1">
        <f t="shared" ref="M10:M35" si="3">IF(L10="","",IF(H10&gt;1500,IF(J10&lt;0,(L10-H10)*J10,(-H10+L10)*J10),IF(J10&lt;0,(L10-H10)*J10,(-H10+L10)*J10)))</f>
        <v>-30</v>
      </c>
      <c r="N10" s="2" t="str">
        <f t="shared" ref="N10:N50" si="4">IF(AND($F10="C",$L10=""),$J10,"")</f>
        <v/>
      </c>
      <c r="O10" s="2" t="str">
        <f t="shared" ref="O10:O50" si="5">IF(AND($F10="P",$L10=""),$J10,"")</f>
        <v/>
      </c>
      <c r="P10" t="str">
        <f t="shared" ref="P10:Y19" si="6">IF(OR($J10="",NOT($M10="")),"",IF($F10="先",(-$H10+P$9)*$J10,IF($F10="P",IF($G10&lt;=P$9,-$H10*$J10,($G10-P$9-$H10)*$J10),IF($F10="C",IF($G10&gt;=P$9,-$H10*$J10,(-$G10+P$9-$H10)*$J10)))))</f>
        <v/>
      </c>
      <c r="Q10" t="str">
        <f t="shared" si="6"/>
        <v/>
      </c>
      <c r="R10" t="str">
        <f t="shared" si="6"/>
        <v/>
      </c>
      <c r="S10" t="str">
        <f t="shared" si="6"/>
        <v/>
      </c>
      <c r="T10" t="str">
        <f t="shared" si="6"/>
        <v/>
      </c>
      <c r="U10" t="str">
        <f t="shared" si="6"/>
        <v/>
      </c>
      <c r="V10" t="str">
        <f t="shared" si="6"/>
        <v/>
      </c>
      <c r="W10" t="str">
        <f t="shared" si="6"/>
        <v/>
      </c>
      <c r="X10" t="str">
        <f t="shared" si="6"/>
        <v/>
      </c>
      <c r="Y10" t="str">
        <f t="shared" si="6"/>
        <v/>
      </c>
      <c r="Z10" t="str">
        <f t="shared" ref="Z10:AI19" si="7">IF(OR($J10="",NOT($M10="")),"",IF($F10="先",(-$H10+Z$9)*$J10,IF($F10="P",IF($G10&lt;=Z$9,-$H10*$J10,($G10-Z$9-$H10)*$J10),IF($F10="C",IF($G10&gt;=Z$9,-$H10*$J10,(-$G10+Z$9-$H10)*$J10)))))</f>
        <v/>
      </c>
      <c r="AA10" t="str">
        <f t="shared" si="7"/>
        <v/>
      </c>
      <c r="AB10" t="str">
        <f t="shared" si="7"/>
        <v/>
      </c>
      <c r="AC10" t="str">
        <f t="shared" si="7"/>
        <v/>
      </c>
      <c r="AD10" t="str">
        <f t="shared" si="7"/>
        <v/>
      </c>
      <c r="AE10" s="60" t="str">
        <f t="shared" si="7"/>
        <v/>
      </c>
      <c r="AF10" t="str">
        <f t="shared" si="7"/>
        <v/>
      </c>
      <c r="AG10" t="str">
        <f t="shared" si="7"/>
        <v/>
      </c>
      <c r="AH10" t="str">
        <f t="shared" si="7"/>
        <v/>
      </c>
      <c r="AI10" t="str">
        <f t="shared" si="7"/>
        <v/>
      </c>
      <c r="AJ10" t="str">
        <f t="shared" ref="AJ10:AT19" si="8">IF(OR($J10="",NOT($M10="")),"",IF($F10="先",(-$H10+AJ$9)*$J10,IF($F10="P",IF($G10&lt;=AJ$9,-$H10*$J10,($G10-AJ$9-$H10)*$J10),IF($F10="C",IF($G10&gt;=AJ$9,-$H10*$J10,(-$G10+AJ$9-$H10)*$J10)))))</f>
        <v/>
      </c>
      <c r="AK10" t="str">
        <f t="shared" si="8"/>
        <v/>
      </c>
      <c r="AL10" t="str">
        <f t="shared" si="8"/>
        <v/>
      </c>
      <c r="AM10" t="str">
        <f t="shared" si="8"/>
        <v/>
      </c>
      <c r="AN10" t="str">
        <f t="shared" si="8"/>
        <v/>
      </c>
      <c r="AO10" t="str">
        <f t="shared" si="8"/>
        <v/>
      </c>
      <c r="AP10" t="str">
        <f t="shared" si="8"/>
        <v/>
      </c>
      <c r="AQ10" t="str">
        <f t="shared" si="8"/>
        <v/>
      </c>
      <c r="AR10" t="str">
        <f t="shared" si="8"/>
        <v/>
      </c>
      <c r="AS10" t="str">
        <f t="shared" si="8"/>
        <v/>
      </c>
      <c r="AT10" t="str">
        <f t="shared" si="8"/>
        <v/>
      </c>
    </row>
    <row r="11" spans="3:46">
      <c r="C11" s="19">
        <v>43109</v>
      </c>
      <c r="E11">
        <v>2</v>
      </c>
      <c r="F11" t="s">
        <v>74</v>
      </c>
      <c r="G11">
        <v>23625</v>
      </c>
      <c r="H11">
        <v>335</v>
      </c>
      <c r="J11" s="68">
        <v>1</v>
      </c>
      <c r="K11" s="19">
        <v>43123</v>
      </c>
      <c r="L11">
        <v>125</v>
      </c>
      <c r="M11" s="1">
        <f t="shared" si="3"/>
        <v>-210</v>
      </c>
      <c r="N11" s="2" t="str">
        <f t="shared" si="4"/>
        <v/>
      </c>
      <c r="O11" s="2" t="str">
        <f t="shared" si="5"/>
        <v/>
      </c>
      <c r="P11" t="str">
        <f t="shared" si="6"/>
        <v/>
      </c>
      <c r="Q11" t="str">
        <f t="shared" si="6"/>
        <v/>
      </c>
      <c r="R11" t="str">
        <f t="shared" si="6"/>
        <v/>
      </c>
      <c r="S11" t="str">
        <f t="shared" si="6"/>
        <v/>
      </c>
      <c r="T11" t="str">
        <f t="shared" si="6"/>
        <v/>
      </c>
      <c r="U11" s="21" t="str">
        <f t="shared" si="6"/>
        <v/>
      </c>
      <c r="V11" t="str">
        <f t="shared" si="6"/>
        <v/>
      </c>
      <c r="W11" t="str">
        <f t="shared" si="6"/>
        <v/>
      </c>
      <c r="X11" t="str">
        <f t="shared" si="6"/>
        <v/>
      </c>
      <c r="Y11" t="str">
        <f t="shared" si="6"/>
        <v/>
      </c>
      <c r="Z11" t="str">
        <f t="shared" si="7"/>
        <v/>
      </c>
      <c r="AA11" t="str">
        <f t="shared" si="7"/>
        <v/>
      </c>
      <c r="AB11" t="str">
        <f t="shared" si="7"/>
        <v/>
      </c>
      <c r="AC11" t="str">
        <f t="shared" si="7"/>
        <v/>
      </c>
      <c r="AD11" t="str">
        <f t="shared" si="7"/>
        <v/>
      </c>
      <c r="AE11" s="60" t="str">
        <f t="shared" si="7"/>
        <v/>
      </c>
      <c r="AF11" t="str">
        <f t="shared" si="7"/>
        <v/>
      </c>
      <c r="AG11" t="str">
        <f t="shared" si="7"/>
        <v/>
      </c>
      <c r="AH11" t="str">
        <f t="shared" si="7"/>
        <v/>
      </c>
      <c r="AI11" t="str">
        <f t="shared" si="7"/>
        <v/>
      </c>
      <c r="AJ11" t="str">
        <f t="shared" si="8"/>
        <v/>
      </c>
      <c r="AK11" t="str">
        <f t="shared" si="8"/>
        <v/>
      </c>
      <c r="AL11" t="str">
        <f t="shared" si="8"/>
        <v/>
      </c>
      <c r="AM11" t="str">
        <f t="shared" si="8"/>
        <v/>
      </c>
      <c r="AN11" t="str">
        <f t="shared" si="8"/>
        <v/>
      </c>
      <c r="AO11" t="str">
        <f t="shared" si="8"/>
        <v/>
      </c>
      <c r="AP11" t="str">
        <f t="shared" si="8"/>
        <v/>
      </c>
      <c r="AQ11" t="str">
        <f t="shared" si="8"/>
        <v/>
      </c>
      <c r="AR11" t="str">
        <f t="shared" si="8"/>
        <v/>
      </c>
      <c r="AS11" t="str">
        <f t="shared" si="8"/>
        <v/>
      </c>
      <c r="AT11" t="str">
        <f t="shared" si="8"/>
        <v/>
      </c>
    </row>
    <row r="12" spans="3:46">
      <c r="C12" s="19">
        <v>43115</v>
      </c>
      <c r="E12">
        <v>2</v>
      </c>
      <c r="F12" t="s">
        <v>74</v>
      </c>
      <c r="G12">
        <v>22875</v>
      </c>
      <c r="H12">
        <v>85</v>
      </c>
      <c r="J12" s="68">
        <v>-3</v>
      </c>
      <c r="K12" s="19">
        <v>43123</v>
      </c>
      <c r="L12">
        <v>34</v>
      </c>
      <c r="M12" s="1">
        <f t="shared" si="3"/>
        <v>153</v>
      </c>
      <c r="N12" s="2" t="str">
        <f t="shared" si="4"/>
        <v/>
      </c>
      <c r="O12" s="2" t="str">
        <f t="shared" si="5"/>
        <v/>
      </c>
      <c r="P12" t="str">
        <f t="shared" si="6"/>
        <v/>
      </c>
      <c r="Q12" t="str">
        <f t="shared" si="6"/>
        <v/>
      </c>
      <c r="R12" t="str">
        <f t="shared" si="6"/>
        <v/>
      </c>
      <c r="S12" t="str">
        <f t="shared" si="6"/>
        <v/>
      </c>
      <c r="T12" t="str">
        <f t="shared" si="6"/>
        <v/>
      </c>
      <c r="U12" t="str">
        <f t="shared" si="6"/>
        <v/>
      </c>
      <c r="V12" t="str">
        <f t="shared" si="6"/>
        <v/>
      </c>
      <c r="W12" t="str">
        <f t="shared" si="6"/>
        <v/>
      </c>
      <c r="X12" t="str">
        <f t="shared" si="6"/>
        <v/>
      </c>
      <c r="Y12" t="str">
        <f t="shared" si="6"/>
        <v/>
      </c>
      <c r="Z12" t="str">
        <f t="shared" si="7"/>
        <v/>
      </c>
      <c r="AA12" t="str">
        <f t="shared" si="7"/>
        <v/>
      </c>
      <c r="AB12" t="str">
        <f t="shared" si="7"/>
        <v/>
      </c>
      <c r="AC12" t="str">
        <f t="shared" si="7"/>
        <v/>
      </c>
      <c r="AD12" t="str">
        <f t="shared" si="7"/>
        <v/>
      </c>
      <c r="AE12" s="60" t="str">
        <f t="shared" si="7"/>
        <v/>
      </c>
      <c r="AF12" t="str">
        <f t="shared" si="7"/>
        <v/>
      </c>
      <c r="AG12" t="str">
        <f t="shared" si="7"/>
        <v/>
      </c>
      <c r="AH12" t="str">
        <f t="shared" si="7"/>
        <v/>
      </c>
      <c r="AI12" t="str">
        <f t="shared" si="7"/>
        <v/>
      </c>
      <c r="AJ12" t="str">
        <f t="shared" si="8"/>
        <v/>
      </c>
      <c r="AK12" t="str">
        <f t="shared" si="8"/>
        <v/>
      </c>
      <c r="AL12" t="str">
        <f t="shared" si="8"/>
        <v/>
      </c>
      <c r="AM12" t="str">
        <f t="shared" si="8"/>
        <v/>
      </c>
      <c r="AN12" t="str">
        <f t="shared" si="8"/>
        <v/>
      </c>
      <c r="AO12" t="str">
        <f t="shared" si="8"/>
        <v/>
      </c>
      <c r="AP12" t="str">
        <f t="shared" si="8"/>
        <v/>
      </c>
      <c r="AQ12" t="str">
        <f t="shared" si="8"/>
        <v/>
      </c>
      <c r="AR12" t="str">
        <f t="shared" si="8"/>
        <v/>
      </c>
      <c r="AS12" t="str">
        <f t="shared" si="8"/>
        <v/>
      </c>
      <c r="AT12" t="str">
        <f t="shared" si="8"/>
        <v/>
      </c>
    </row>
    <row r="13" spans="3:46">
      <c r="C13" s="19">
        <v>43115</v>
      </c>
      <c r="E13">
        <v>2</v>
      </c>
      <c r="F13" t="s">
        <v>73</v>
      </c>
      <c r="G13">
        <v>24625</v>
      </c>
      <c r="H13">
        <v>90</v>
      </c>
      <c r="J13" s="68">
        <v>-2</v>
      </c>
      <c r="K13" s="19">
        <v>43126</v>
      </c>
      <c r="L13">
        <v>23</v>
      </c>
      <c r="M13" s="1">
        <f t="shared" si="3"/>
        <v>134</v>
      </c>
      <c r="N13" s="2" t="str">
        <f t="shared" si="4"/>
        <v/>
      </c>
      <c r="O13" s="2" t="str">
        <f t="shared" si="5"/>
        <v/>
      </c>
      <c r="P13" t="str">
        <f t="shared" si="6"/>
        <v/>
      </c>
      <c r="Q13" t="str">
        <f t="shared" si="6"/>
        <v/>
      </c>
      <c r="R13" t="str">
        <f t="shared" si="6"/>
        <v/>
      </c>
      <c r="S13" t="str">
        <f t="shared" si="6"/>
        <v/>
      </c>
      <c r="T13" t="str">
        <f t="shared" si="6"/>
        <v/>
      </c>
      <c r="U13" t="str">
        <f t="shared" si="6"/>
        <v/>
      </c>
      <c r="V13" t="str">
        <f t="shared" si="6"/>
        <v/>
      </c>
      <c r="W13" t="str">
        <f t="shared" si="6"/>
        <v/>
      </c>
      <c r="X13" t="str">
        <f t="shared" si="6"/>
        <v/>
      </c>
      <c r="Y13" t="str">
        <f t="shared" si="6"/>
        <v/>
      </c>
      <c r="Z13" t="str">
        <f t="shared" si="7"/>
        <v/>
      </c>
      <c r="AA13" s="8" t="str">
        <f t="shared" si="7"/>
        <v/>
      </c>
      <c r="AB13" s="8" t="str">
        <f t="shared" si="7"/>
        <v/>
      </c>
      <c r="AC13" s="8" t="str">
        <f t="shared" si="7"/>
        <v/>
      </c>
      <c r="AD13" s="8" t="str">
        <f t="shared" si="7"/>
        <v/>
      </c>
      <c r="AE13" s="62" t="str">
        <f t="shared" si="7"/>
        <v/>
      </c>
      <c r="AF13" s="8" t="str">
        <f t="shared" si="7"/>
        <v/>
      </c>
      <c r="AG13" s="8" t="str">
        <f t="shared" si="7"/>
        <v/>
      </c>
      <c r="AH13" s="8" t="str">
        <f t="shared" si="7"/>
        <v/>
      </c>
      <c r="AI13" s="8" t="str">
        <f t="shared" si="7"/>
        <v/>
      </c>
      <c r="AJ13" t="str">
        <f t="shared" si="8"/>
        <v/>
      </c>
      <c r="AK13" t="str">
        <f t="shared" si="8"/>
        <v/>
      </c>
      <c r="AL13" t="str">
        <f t="shared" si="8"/>
        <v/>
      </c>
      <c r="AM13" t="str">
        <f t="shared" si="8"/>
        <v/>
      </c>
      <c r="AN13" t="str">
        <f t="shared" si="8"/>
        <v/>
      </c>
      <c r="AO13" t="str">
        <f t="shared" si="8"/>
        <v/>
      </c>
      <c r="AP13" t="str">
        <f t="shared" si="8"/>
        <v/>
      </c>
      <c r="AQ13" t="str">
        <f t="shared" si="8"/>
        <v/>
      </c>
      <c r="AR13" t="str">
        <f t="shared" si="8"/>
        <v/>
      </c>
      <c r="AS13" t="str">
        <f t="shared" si="8"/>
        <v/>
      </c>
      <c r="AT13" t="str">
        <f t="shared" si="8"/>
        <v/>
      </c>
    </row>
    <row r="14" spans="3:46">
      <c r="C14" s="19">
        <v>43109</v>
      </c>
      <c r="E14">
        <v>2</v>
      </c>
      <c r="F14" t="s">
        <v>73</v>
      </c>
      <c r="G14">
        <v>24375</v>
      </c>
      <c r="H14">
        <v>225</v>
      </c>
      <c r="J14" s="68">
        <v>1</v>
      </c>
      <c r="K14" s="19">
        <v>43126</v>
      </c>
      <c r="L14">
        <v>48</v>
      </c>
      <c r="M14" s="69">
        <f t="shared" si="3"/>
        <v>-177</v>
      </c>
      <c r="N14" s="2" t="str">
        <f t="shared" si="4"/>
        <v/>
      </c>
      <c r="O14" s="2" t="str">
        <f t="shared" si="5"/>
        <v/>
      </c>
      <c r="P14" t="str">
        <f t="shared" si="6"/>
        <v/>
      </c>
      <c r="Q14" t="str">
        <f t="shared" si="6"/>
        <v/>
      </c>
      <c r="R14" t="str">
        <f t="shared" si="6"/>
        <v/>
      </c>
      <c r="S14" t="str">
        <f t="shared" si="6"/>
        <v/>
      </c>
      <c r="T14" t="str">
        <f t="shared" si="6"/>
        <v/>
      </c>
      <c r="U14" t="str">
        <f t="shared" si="6"/>
        <v/>
      </c>
      <c r="V14" t="str">
        <f t="shared" si="6"/>
        <v/>
      </c>
      <c r="W14" t="str">
        <f t="shared" si="6"/>
        <v/>
      </c>
      <c r="X14" t="str">
        <f t="shared" si="6"/>
        <v/>
      </c>
      <c r="Y14" t="str">
        <f t="shared" si="6"/>
        <v/>
      </c>
      <c r="Z14" t="str">
        <f t="shared" si="7"/>
        <v/>
      </c>
      <c r="AA14" s="8" t="str">
        <f t="shared" si="7"/>
        <v/>
      </c>
      <c r="AB14" s="8" t="str">
        <f t="shared" si="7"/>
        <v/>
      </c>
      <c r="AC14" s="8" t="str">
        <f t="shared" si="7"/>
        <v/>
      </c>
      <c r="AD14" s="8" t="str">
        <f t="shared" si="7"/>
        <v/>
      </c>
      <c r="AE14" s="62" t="str">
        <f t="shared" si="7"/>
        <v/>
      </c>
      <c r="AF14" s="8" t="str">
        <f t="shared" si="7"/>
        <v/>
      </c>
      <c r="AG14" s="8" t="str">
        <f t="shared" si="7"/>
        <v/>
      </c>
      <c r="AH14" s="8" t="str">
        <f t="shared" si="7"/>
        <v/>
      </c>
      <c r="AI14" s="8" t="str">
        <f t="shared" si="7"/>
        <v/>
      </c>
      <c r="AJ14" s="8" t="str">
        <f t="shared" si="8"/>
        <v/>
      </c>
      <c r="AK14" s="8" t="str">
        <f t="shared" si="8"/>
        <v/>
      </c>
      <c r="AL14" s="8" t="str">
        <f t="shared" si="8"/>
        <v/>
      </c>
      <c r="AM14" s="8" t="str">
        <f t="shared" si="8"/>
        <v/>
      </c>
      <c r="AN14" s="8" t="str">
        <f t="shared" si="8"/>
        <v/>
      </c>
      <c r="AO14" s="8" t="str">
        <f t="shared" si="8"/>
        <v/>
      </c>
      <c r="AP14" s="8" t="str">
        <f t="shared" si="8"/>
        <v/>
      </c>
      <c r="AQ14" s="8" t="str">
        <f t="shared" si="8"/>
        <v/>
      </c>
      <c r="AR14" s="8" t="str">
        <f t="shared" si="8"/>
        <v/>
      </c>
      <c r="AS14" s="8" t="str">
        <f t="shared" si="8"/>
        <v/>
      </c>
      <c r="AT14" s="8" t="str">
        <f t="shared" si="8"/>
        <v/>
      </c>
    </row>
    <row r="15" spans="3:46">
      <c r="C15" s="19">
        <v>43126</v>
      </c>
      <c r="E15">
        <v>2</v>
      </c>
      <c r="F15" t="s">
        <v>73</v>
      </c>
      <c r="G15">
        <v>23500</v>
      </c>
      <c r="H15">
        <v>330</v>
      </c>
      <c r="J15" s="68">
        <v>1</v>
      </c>
      <c r="K15" s="19">
        <v>43131</v>
      </c>
      <c r="L15">
        <v>90</v>
      </c>
      <c r="M15" s="1">
        <f t="shared" si="3"/>
        <v>-240</v>
      </c>
      <c r="N15" s="2" t="str">
        <f t="shared" si="4"/>
        <v/>
      </c>
      <c r="O15" s="2" t="str">
        <f t="shared" si="5"/>
        <v/>
      </c>
      <c r="P15" t="str">
        <f t="shared" si="6"/>
        <v/>
      </c>
      <c r="Q15" t="str">
        <f t="shared" si="6"/>
        <v/>
      </c>
      <c r="R15" t="str">
        <f t="shared" si="6"/>
        <v/>
      </c>
      <c r="S15" t="str">
        <f t="shared" si="6"/>
        <v/>
      </c>
      <c r="T15" t="str">
        <f t="shared" si="6"/>
        <v/>
      </c>
      <c r="U15" t="str">
        <f t="shared" si="6"/>
        <v/>
      </c>
      <c r="V15" t="str">
        <f t="shared" si="6"/>
        <v/>
      </c>
      <c r="W15" t="str">
        <f t="shared" si="6"/>
        <v/>
      </c>
      <c r="X15" t="str">
        <f t="shared" si="6"/>
        <v/>
      </c>
      <c r="Y15" t="str">
        <f t="shared" si="6"/>
        <v/>
      </c>
      <c r="Z15" t="str">
        <f t="shared" si="7"/>
        <v/>
      </c>
      <c r="AA15" t="str">
        <f t="shared" si="7"/>
        <v/>
      </c>
      <c r="AB15" t="str">
        <f t="shared" si="7"/>
        <v/>
      </c>
      <c r="AC15" t="str">
        <f t="shared" si="7"/>
        <v/>
      </c>
      <c r="AD15" t="str">
        <f t="shared" si="7"/>
        <v/>
      </c>
      <c r="AE15" s="60" t="str">
        <f t="shared" si="7"/>
        <v/>
      </c>
      <c r="AF15" t="str">
        <f t="shared" si="7"/>
        <v/>
      </c>
      <c r="AG15" t="str">
        <f t="shared" si="7"/>
        <v/>
      </c>
      <c r="AH15" t="str">
        <f t="shared" si="7"/>
        <v/>
      </c>
      <c r="AI15" t="str">
        <f t="shared" si="7"/>
        <v/>
      </c>
      <c r="AJ15" t="str">
        <f t="shared" si="8"/>
        <v/>
      </c>
      <c r="AK15" t="str">
        <f t="shared" si="8"/>
        <v/>
      </c>
      <c r="AL15" t="str">
        <f t="shared" si="8"/>
        <v/>
      </c>
      <c r="AM15" t="str">
        <f t="shared" si="8"/>
        <v/>
      </c>
      <c r="AN15" t="str">
        <f t="shared" si="8"/>
        <v/>
      </c>
      <c r="AO15" t="str">
        <f t="shared" si="8"/>
        <v/>
      </c>
      <c r="AP15" t="str">
        <f t="shared" si="8"/>
        <v/>
      </c>
      <c r="AQ15" t="str">
        <f t="shared" si="8"/>
        <v/>
      </c>
      <c r="AR15" t="str">
        <f t="shared" si="8"/>
        <v/>
      </c>
      <c r="AS15" t="str">
        <f t="shared" si="8"/>
        <v/>
      </c>
      <c r="AT15" t="str">
        <f t="shared" si="8"/>
        <v/>
      </c>
    </row>
    <row r="16" spans="3:46">
      <c r="C16" s="19">
        <v>43126</v>
      </c>
      <c r="E16">
        <v>2</v>
      </c>
      <c r="F16" t="s">
        <v>73</v>
      </c>
      <c r="G16">
        <v>24125</v>
      </c>
      <c r="H16">
        <v>95</v>
      </c>
      <c r="J16" s="68">
        <v>-1</v>
      </c>
      <c r="K16" s="19">
        <v>43133</v>
      </c>
      <c r="L16">
        <v>12</v>
      </c>
      <c r="M16" s="1">
        <f t="shared" si="3"/>
        <v>83</v>
      </c>
      <c r="N16" s="2" t="str">
        <f t="shared" si="4"/>
        <v/>
      </c>
      <c r="O16" s="2" t="str">
        <f t="shared" si="5"/>
        <v/>
      </c>
      <c r="P16" t="str">
        <f t="shared" si="6"/>
        <v/>
      </c>
      <c r="Q16" t="str">
        <f t="shared" si="6"/>
        <v/>
      </c>
      <c r="R16" t="str">
        <f t="shared" si="6"/>
        <v/>
      </c>
      <c r="S16" t="str">
        <f t="shared" si="6"/>
        <v/>
      </c>
      <c r="T16" t="str">
        <f t="shared" si="6"/>
        <v/>
      </c>
      <c r="U16" t="str">
        <f t="shared" si="6"/>
        <v/>
      </c>
      <c r="V16" t="str">
        <f t="shared" si="6"/>
        <v/>
      </c>
      <c r="W16" t="str">
        <f t="shared" si="6"/>
        <v/>
      </c>
      <c r="X16" t="str">
        <f t="shared" si="6"/>
        <v/>
      </c>
      <c r="Y16" t="str">
        <f t="shared" si="6"/>
        <v/>
      </c>
      <c r="Z16" t="str">
        <f t="shared" si="7"/>
        <v/>
      </c>
      <c r="AA16" t="str">
        <f t="shared" si="7"/>
        <v/>
      </c>
      <c r="AB16" t="str">
        <f t="shared" si="7"/>
        <v/>
      </c>
      <c r="AC16" t="str">
        <f t="shared" si="7"/>
        <v/>
      </c>
      <c r="AD16" t="str">
        <f t="shared" si="7"/>
        <v/>
      </c>
      <c r="AE16" s="60" t="str">
        <f t="shared" si="7"/>
        <v/>
      </c>
      <c r="AF16" t="str">
        <f t="shared" si="7"/>
        <v/>
      </c>
      <c r="AG16" t="str">
        <f t="shared" si="7"/>
        <v/>
      </c>
      <c r="AH16" t="str">
        <f t="shared" si="7"/>
        <v/>
      </c>
      <c r="AI16" t="str">
        <f t="shared" si="7"/>
        <v/>
      </c>
      <c r="AJ16" t="str">
        <f t="shared" si="8"/>
        <v/>
      </c>
      <c r="AK16" t="str">
        <f t="shared" si="8"/>
        <v/>
      </c>
      <c r="AL16" t="str">
        <f t="shared" si="8"/>
        <v/>
      </c>
      <c r="AM16" t="str">
        <f t="shared" si="8"/>
        <v/>
      </c>
      <c r="AN16" t="str">
        <f t="shared" si="8"/>
        <v/>
      </c>
      <c r="AO16" t="str">
        <f t="shared" si="8"/>
        <v/>
      </c>
      <c r="AP16" t="str">
        <f t="shared" si="8"/>
        <v/>
      </c>
      <c r="AQ16" t="str">
        <f t="shared" si="8"/>
        <v/>
      </c>
      <c r="AR16" t="str">
        <f t="shared" si="8"/>
        <v/>
      </c>
      <c r="AS16" t="str">
        <f t="shared" si="8"/>
        <v/>
      </c>
      <c r="AT16" t="str">
        <f t="shared" si="8"/>
        <v/>
      </c>
    </row>
    <row r="17" spans="3:46">
      <c r="C17" s="19">
        <v>43130</v>
      </c>
      <c r="E17">
        <v>2</v>
      </c>
      <c r="F17" t="s">
        <v>80</v>
      </c>
      <c r="G17">
        <v>23250</v>
      </c>
      <c r="H17">
        <v>260</v>
      </c>
      <c r="I17" t="s">
        <v>76</v>
      </c>
      <c r="J17" s="68">
        <v>2</v>
      </c>
      <c r="K17" s="19">
        <v>43137</v>
      </c>
      <c r="L17">
        <v>14</v>
      </c>
      <c r="M17" s="1">
        <f t="shared" si="3"/>
        <v>-492</v>
      </c>
      <c r="N17" s="2" t="str">
        <f t="shared" si="4"/>
        <v/>
      </c>
      <c r="O17" s="2" t="str">
        <f t="shared" si="5"/>
        <v/>
      </c>
      <c r="P17" t="str">
        <f t="shared" si="6"/>
        <v/>
      </c>
      <c r="Q17" t="str">
        <f t="shared" si="6"/>
        <v/>
      </c>
      <c r="R17" t="str">
        <f t="shared" si="6"/>
        <v/>
      </c>
      <c r="S17" t="str">
        <f t="shared" si="6"/>
        <v/>
      </c>
      <c r="T17" t="str">
        <f t="shared" si="6"/>
        <v/>
      </c>
      <c r="U17" t="str">
        <f t="shared" si="6"/>
        <v/>
      </c>
      <c r="V17" t="str">
        <f t="shared" si="6"/>
        <v/>
      </c>
      <c r="W17" t="str">
        <f t="shared" si="6"/>
        <v/>
      </c>
      <c r="X17" t="str">
        <f t="shared" si="6"/>
        <v/>
      </c>
      <c r="Y17" t="str">
        <f t="shared" si="6"/>
        <v/>
      </c>
      <c r="Z17" t="str">
        <f t="shared" si="7"/>
        <v/>
      </c>
      <c r="AA17" t="str">
        <f t="shared" si="7"/>
        <v/>
      </c>
      <c r="AB17" t="str">
        <f t="shared" si="7"/>
        <v/>
      </c>
      <c r="AC17" t="str">
        <f t="shared" si="7"/>
        <v/>
      </c>
      <c r="AD17" t="str">
        <f t="shared" si="7"/>
        <v/>
      </c>
      <c r="AE17" s="60" t="str">
        <f t="shared" si="7"/>
        <v/>
      </c>
      <c r="AF17" t="str">
        <f t="shared" si="7"/>
        <v/>
      </c>
      <c r="AG17" t="str">
        <f t="shared" si="7"/>
        <v/>
      </c>
      <c r="AH17" t="str">
        <f t="shared" si="7"/>
        <v/>
      </c>
      <c r="AI17" t="str">
        <f t="shared" si="7"/>
        <v/>
      </c>
      <c r="AJ17" t="str">
        <f t="shared" si="8"/>
        <v/>
      </c>
      <c r="AK17" t="str">
        <f t="shared" si="8"/>
        <v/>
      </c>
      <c r="AL17" t="str">
        <f t="shared" si="8"/>
        <v/>
      </c>
      <c r="AM17" t="str">
        <f t="shared" si="8"/>
        <v/>
      </c>
      <c r="AN17" t="str">
        <f t="shared" si="8"/>
        <v/>
      </c>
      <c r="AO17" t="str">
        <f t="shared" si="8"/>
        <v/>
      </c>
      <c r="AP17" t="str">
        <f t="shared" si="8"/>
        <v/>
      </c>
      <c r="AQ17" t="str">
        <f t="shared" si="8"/>
        <v/>
      </c>
      <c r="AR17" t="str">
        <f t="shared" si="8"/>
        <v/>
      </c>
      <c r="AS17" t="str">
        <f t="shared" si="8"/>
        <v/>
      </c>
      <c r="AT17" t="str">
        <f t="shared" si="8"/>
        <v/>
      </c>
    </row>
    <row r="18" spans="3:46">
      <c r="C18" s="19">
        <v>43123</v>
      </c>
      <c r="E18">
        <v>2</v>
      </c>
      <c r="F18" t="s">
        <v>77</v>
      </c>
      <c r="G18">
        <v>24000</v>
      </c>
      <c r="H18">
        <v>245</v>
      </c>
      <c r="J18" s="68">
        <v>1</v>
      </c>
      <c r="K18" s="19">
        <v>43140</v>
      </c>
      <c r="M18" s="1">
        <v>2565</v>
      </c>
      <c r="N18" s="2" t="str">
        <f t="shared" si="4"/>
        <v/>
      </c>
      <c r="O18" s="2">
        <f t="shared" si="5"/>
        <v>1</v>
      </c>
      <c r="P18" t="str">
        <f t="shared" si="6"/>
        <v/>
      </c>
      <c r="Q18" t="str">
        <f t="shared" si="6"/>
        <v/>
      </c>
      <c r="R18" t="str">
        <f t="shared" si="6"/>
        <v/>
      </c>
      <c r="S18" t="str">
        <f t="shared" si="6"/>
        <v/>
      </c>
      <c r="T18" t="str">
        <f t="shared" si="6"/>
        <v/>
      </c>
      <c r="U18" t="str">
        <f t="shared" si="6"/>
        <v/>
      </c>
      <c r="V18" t="str">
        <f t="shared" si="6"/>
        <v/>
      </c>
      <c r="W18" t="str">
        <f t="shared" si="6"/>
        <v/>
      </c>
      <c r="X18" t="str">
        <f t="shared" si="6"/>
        <v/>
      </c>
      <c r="Y18" t="str">
        <f t="shared" si="6"/>
        <v/>
      </c>
      <c r="Z18" t="str">
        <f t="shared" si="7"/>
        <v/>
      </c>
      <c r="AA18" t="str">
        <f t="shared" si="7"/>
        <v/>
      </c>
      <c r="AB18" t="str">
        <f t="shared" si="7"/>
        <v/>
      </c>
      <c r="AC18" t="str">
        <f t="shared" si="7"/>
        <v/>
      </c>
      <c r="AD18" t="str">
        <f t="shared" si="7"/>
        <v/>
      </c>
      <c r="AE18" s="60" t="str">
        <f t="shared" si="7"/>
        <v/>
      </c>
      <c r="AF18" t="str">
        <f t="shared" si="7"/>
        <v/>
      </c>
      <c r="AG18" t="str">
        <f t="shared" si="7"/>
        <v/>
      </c>
      <c r="AH18" t="str">
        <f t="shared" si="7"/>
        <v/>
      </c>
      <c r="AI18" t="str">
        <f t="shared" si="7"/>
        <v/>
      </c>
      <c r="AJ18" t="str">
        <f t="shared" si="8"/>
        <v/>
      </c>
      <c r="AK18" t="str">
        <f t="shared" si="8"/>
        <v/>
      </c>
      <c r="AL18" t="str">
        <f t="shared" si="8"/>
        <v/>
      </c>
      <c r="AM18" t="str">
        <f t="shared" si="8"/>
        <v/>
      </c>
      <c r="AN18" t="str">
        <f t="shared" si="8"/>
        <v/>
      </c>
      <c r="AO18" t="str">
        <f t="shared" si="8"/>
        <v/>
      </c>
      <c r="AP18" t="str">
        <f t="shared" si="8"/>
        <v/>
      </c>
      <c r="AQ18" t="str">
        <f t="shared" si="8"/>
        <v/>
      </c>
      <c r="AR18" t="str">
        <f t="shared" si="8"/>
        <v/>
      </c>
      <c r="AS18" t="str">
        <f t="shared" si="8"/>
        <v/>
      </c>
      <c r="AT18" t="str">
        <f t="shared" si="8"/>
        <v/>
      </c>
    </row>
    <row r="19" spans="3:46">
      <c r="C19" s="19">
        <v>43123</v>
      </c>
      <c r="E19">
        <v>2</v>
      </c>
      <c r="F19" t="s">
        <v>74</v>
      </c>
      <c r="G19">
        <v>23375</v>
      </c>
      <c r="H19">
        <v>85</v>
      </c>
      <c r="I19" t="s">
        <v>76</v>
      </c>
      <c r="J19" s="68">
        <v>-2</v>
      </c>
      <c r="K19" s="19">
        <v>43140</v>
      </c>
      <c r="M19" s="1">
        <v>-4200</v>
      </c>
      <c r="N19" s="2" t="str">
        <f t="shared" si="4"/>
        <v/>
      </c>
      <c r="O19" s="2">
        <f t="shared" si="5"/>
        <v>-2</v>
      </c>
      <c r="P19" t="str">
        <f t="shared" si="6"/>
        <v/>
      </c>
      <c r="Q19" t="str">
        <f t="shared" si="6"/>
        <v/>
      </c>
      <c r="R19" t="str">
        <f t="shared" si="6"/>
        <v/>
      </c>
      <c r="S19" t="str">
        <f t="shared" si="6"/>
        <v/>
      </c>
      <c r="T19" t="str">
        <f t="shared" si="6"/>
        <v/>
      </c>
      <c r="U19" t="str">
        <f t="shared" si="6"/>
        <v/>
      </c>
      <c r="V19" t="str">
        <f t="shared" si="6"/>
        <v/>
      </c>
      <c r="W19" t="str">
        <f t="shared" si="6"/>
        <v/>
      </c>
      <c r="X19" t="str">
        <f t="shared" si="6"/>
        <v/>
      </c>
      <c r="Y19" t="str">
        <f t="shared" si="6"/>
        <v/>
      </c>
      <c r="Z19" t="str">
        <f t="shared" si="7"/>
        <v/>
      </c>
      <c r="AA19" t="str">
        <f t="shared" si="7"/>
        <v/>
      </c>
      <c r="AB19" t="str">
        <f t="shared" si="7"/>
        <v/>
      </c>
      <c r="AC19" t="str">
        <f t="shared" si="7"/>
        <v/>
      </c>
      <c r="AD19" t="str">
        <f t="shared" si="7"/>
        <v/>
      </c>
      <c r="AE19" s="60" t="str">
        <f t="shared" si="7"/>
        <v/>
      </c>
      <c r="AF19" t="str">
        <f t="shared" si="7"/>
        <v/>
      </c>
      <c r="AG19" t="str">
        <f t="shared" si="7"/>
        <v/>
      </c>
      <c r="AH19" t="str">
        <f t="shared" si="7"/>
        <v/>
      </c>
      <c r="AI19" t="str">
        <f t="shared" si="7"/>
        <v/>
      </c>
      <c r="AJ19" t="str">
        <f t="shared" si="8"/>
        <v/>
      </c>
      <c r="AK19" t="str">
        <f t="shared" si="8"/>
        <v/>
      </c>
      <c r="AL19" t="str">
        <f t="shared" si="8"/>
        <v/>
      </c>
      <c r="AM19" t="str">
        <f t="shared" si="8"/>
        <v/>
      </c>
      <c r="AN19" t="str">
        <f t="shared" si="8"/>
        <v/>
      </c>
      <c r="AO19" t="str">
        <f t="shared" si="8"/>
        <v/>
      </c>
      <c r="AP19" t="str">
        <f t="shared" si="8"/>
        <v/>
      </c>
      <c r="AQ19" t="str">
        <f t="shared" si="8"/>
        <v/>
      </c>
      <c r="AR19" t="str">
        <f t="shared" si="8"/>
        <v/>
      </c>
      <c r="AS19" t="str">
        <f t="shared" si="8"/>
        <v/>
      </c>
      <c r="AT19" t="str">
        <f t="shared" si="8"/>
        <v/>
      </c>
    </row>
    <row r="20" spans="3:46">
      <c r="C20" s="19">
        <v>43131</v>
      </c>
      <c r="E20">
        <v>2</v>
      </c>
      <c r="F20" t="s">
        <v>81</v>
      </c>
      <c r="G20">
        <v>23000</v>
      </c>
      <c r="H20">
        <v>300</v>
      </c>
      <c r="J20" s="68">
        <v>1</v>
      </c>
      <c r="K20" s="19">
        <v>43140</v>
      </c>
      <c r="M20" s="1">
        <v>-300</v>
      </c>
      <c r="N20" s="2">
        <f t="shared" si="4"/>
        <v>1</v>
      </c>
      <c r="O20" s="2" t="str">
        <f t="shared" si="5"/>
        <v/>
      </c>
      <c r="P20" t="str">
        <f t="shared" ref="P20:Y35" si="9">IF(OR($J20="",NOT($M20="")),"",IF($F20="先",(-$H20+P$9)*$J20,IF($F20="P",IF($G20&lt;=P$9,-$H20*$J20,($G20-P$9-$H20)*$J20),IF($F20="C",IF($G20&gt;=P$9,-$H20*$J20,(-$G20+P$9-$H20)*$J20)))))</f>
        <v/>
      </c>
      <c r="Q20" t="str">
        <f t="shared" si="9"/>
        <v/>
      </c>
      <c r="R20" t="str">
        <f t="shared" si="9"/>
        <v/>
      </c>
      <c r="S20" t="str">
        <f t="shared" si="9"/>
        <v/>
      </c>
      <c r="T20" t="str">
        <f t="shared" si="9"/>
        <v/>
      </c>
      <c r="U20" t="str">
        <f t="shared" si="9"/>
        <v/>
      </c>
      <c r="V20" t="str">
        <f t="shared" si="9"/>
        <v/>
      </c>
      <c r="W20" t="str">
        <f t="shared" si="9"/>
        <v/>
      </c>
      <c r="X20" t="str">
        <f t="shared" si="9"/>
        <v/>
      </c>
      <c r="Y20" t="str">
        <f t="shared" si="9"/>
        <v/>
      </c>
      <c r="Z20" t="str">
        <f t="shared" ref="Z20:AI35" si="10">IF(OR($J20="",NOT($M20="")),"",IF($F20="先",(-$H20+Z$9)*$J20,IF($F20="P",IF($G20&lt;=Z$9,-$H20*$J20,($G20-Z$9-$H20)*$J20),IF($F20="C",IF($G20&gt;=Z$9,-$H20*$J20,(-$G20+Z$9-$H20)*$J20)))))</f>
        <v/>
      </c>
      <c r="AA20" t="str">
        <f t="shared" si="10"/>
        <v/>
      </c>
      <c r="AB20" t="str">
        <f t="shared" si="10"/>
        <v/>
      </c>
      <c r="AC20" t="str">
        <f t="shared" si="10"/>
        <v/>
      </c>
      <c r="AD20" t="str">
        <f t="shared" si="10"/>
        <v/>
      </c>
      <c r="AE20" s="60" t="str">
        <f t="shared" si="10"/>
        <v/>
      </c>
      <c r="AF20" t="str">
        <f t="shared" si="10"/>
        <v/>
      </c>
      <c r="AG20" t="str">
        <f t="shared" si="10"/>
        <v/>
      </c>
      <c r="AH20" t="str">
        <f t="shared" si="10"/>
        <v/>
      </c>
      <c r="AI20" t="str">
        <f t="shared" si="10"/>
        <v/>
      </c>
      <c r="AJ20" t="str">
        <f t="shared" ref="AJ20:AT35" si="11">IF(OR($J20="",NOT($M20="")),"",IF($F20="先",(-$H20+AJ$9)*$J20,IF($F20="P",IF($G20&lt;=AJ$9,-$H20*$J20,($G20-AJ$9-$H20)*$J20),IF($F20="C",IF($G20&gt;=AJ$9,-$H20*$J20,(-$G20+AJ$9-$H20)*$J20)))))</f>
        <v/>
      </c>
      <c r="AK20" t="str">
        <f t="shared" si="11"/>
        <v/>
      </c>
      <c r="AL20" t="str">
        <f t="shared" si="11"/>
        <v/>
      </c>
      <c r="AM20" t="str">
        <f t="shared" si="11"/>
        <v/>
      </c>
      <c r="AN20" t="str">
        <f t="shared" si="11"/>
        <v/>
      </c>
      <c r="AO20" t="str">
        <f t="shared" si="11"/>
        <v/>
      </c>
      <c r="AP20" t="str">
        <f t="shared" si="11"/>
        <v/>
      </c>
      <c r="AQ20" t="str">
        <f t="shared" si="11"/>
        <v/>
      </c>
      <c r="AR20" t="str">
        <f t="shared" si="11"/>
        <v/>
      </c>
      <c r="AS20" t="str">
        <f t="shared" si="11"/>
        <v/>
      </c>
      <c r="AT20" t="str">
        <f t="shared" si="11"/>
        <v/>
      </c>
    </row>
    <row r="21" spans="3:46">
      <c r="C21" s="19">
        <v>43137</v>
      </c>
      <c r="E21">
        <v>2</v>
      </c>
      <c r="F21" t="s">
        <v>73</v>
      </c>
      <c r="G21">
        <v>21500</v>
      </c>
      <c r="H21">
        <v>395</v>
      </c>
      <c r="I21" t="s">
        <v>76</v>
      </c>
      <c r="J21" s="68">
        <v>2</v>
      </c>
      <c r="K21" s="19">
        <v>43140</v>
      </c>
      <c r="M21" s="1">
        <v>-790</v>
      </c>
      <c r="N21" s="2">
        <f t="shared" si="4"/>
        <v>2</v>
      </c>
      <c r="O21" s="2" t="str">
        <f t="shared" si="5"/>
        <v/>
      </c>
      <c r="P21" t="str">
        <f t="shared" si="9"/>
        <v/>
      </c>
      <c r="Q21" t="str">
        <f t="shared" si="9"/>
        <v/>
      </c>
      <c r="R21" t="str">
        <f t="shared" si="9"/>
        <v/>
      </c>
      <c r="S21" t="str">
        <f t="shared" si="9"/>
        <v/>
      </c>
      <c r="T21" t="str">
        <f t="shared" si="9"/>
        <v/>
      </c>
      <c r="U21" t="str">
        <f t="shared" si="9"/>
        <v/>
      </c>
      <c r="V21" t="str">
        <f t="shared" si="9"/>
        <v/>
      </c>
      <c r="W21" t="str">
        <f t="shared" si="9"/>
        <v/>
      </c>
      <c r="X21" t="str">
        <f t="shared" si="9"/>
        <v/>
      </c>
      <c r="Y21" t="str">
        <f t="shared" si="9"/>
        <v/>
      </c>
      <c r="Z21" t="str">
        <f t="shared" si="10"/>
        <v/>
      </c>
      <c r="AA21" t="str">
        <f t="shared" si="10"/>
        <v/>
      </c>
      <c r="AB21" t="str">
        <f t="shared" si="10"/>
        <v/>
      </c>
      <c r="AC21" t="str">
        <f t="shared" si="10"/>
        <v/>
      </c>
      <c r="AD21" t="str">
        <f t="shared" si="10"/>
        <v/>
      </c>
      <c r="AE21" s="60" t="str">
        <f t="shared" si="10"/>
        <v/>
      </c>
      <c r="AF21" t="str">
        <f t="shared" si="10"/>
        <v/>
      </c>
      <c r="AG21" t="str">
        <f t="shared" si="10"/>
        <v/>
      </c>
      <c r="AH21" t="str">
        <f t="shared" si="10"/>
        <v/>
      </c>
      <c r="AI21" t="str">
        <f t="shared" si="10"/>
        <v/>
      </c>
      <c r="AJ21" t="str">
        <f t="shared" si="11"/>
        <v/>
      </c>
      <c r="AK21" t="str">
        <f t="shared" si="11"/>
        <v/>
      </c>
      <c r="AL21" t="str">
        <f t="shared" si="11"/>
        <v/>
      </c>
      <c r="AM21" t="str">
        <f t="shared" si="11"/>
        <v/>
      </c>
      <c r="AN21" t="str">
        <f t="shared" si="11"/>
        <v/>
      </c>
      <c r="AO21" t="str">
        <f t="shared" si="11"/>
        <v/>
      </c>
      <c r="AP21" t="str">
        <f t="shared" si="11"/>
        <v/>
      </c>
      <c r="AQ21" t="str">
        <f t="shared" si="11"/>
        <v/>
      </c>
      <c r="AR21" t="str">
        <f t="shared" si="11"/>
        <v/>
      </c>
      <c r="AS21" t="str">
        <f t="shared" si="11"/>
        <v/>
      </c>
      <c r="AT21" t="str">
        <f t="shared" si="11"/>
        <v/>
      </c>
    </row>
    <row r="22" spans="3:46">
      <c r="C22" s="19">
        <v>43130</v>
      </c>
      <c r="E22">
        <v>2</v>
      </c>
      <c r="F22" t="s">
        <v>75</v>
      </c>
      <c r="H22">
        <v>23375</v>
      </c>
      <c r="I22" t="s">
        <v>76</v>
      </c>
      <c r="J22" s="68">
        <v>-2</v>
      </c>
      <c r="K22" s="19">
        <v>43140</v>
      </c>
      <c r="M22" s="1">
        <v>4370</v>
      </c>
      <c r="N22" s="2" t="str">
        <f t="shared" si="4"/>
        <v/>
      </c>
      <c r="O22" s="2" t="str">
        <f t="shared" si="5"/>
        <v/>
      </c>
      <c r="P22" t="str">
        <f t="shared" si="9"/>
        <v/>
      </c>
      <c r="Q22" t="str">
        <f t="shared" si="9"/>
        <v/>
      </c>
      <c r="R22" t="str">
        <f t="shared" si="9"/>
        <v/>
      </c>
      <c r="S22" t="str">
        <f t="shared" si="9"/>
        <v/>
      </c>
      <c r="T22" t="str">
        <f t="shared" si="9"/>
        <v/>
      </c>
      <c r="U22" t="str">
        <f t="shared" si="9"/>
        <v/>
      </c>
      <c r="V22" t="str">
        <f t="shared" si="9"/>
        <v/>
      </c>
      <c r="W22" t="str">
        <f t="shared" si="9"/>
        <v/>
      </c>
      <c r="X22" t="str">
        <f t="shared" si="9"/>
        <v/>
      </c>
      <c r="Y22" t="str">
        <f t="shared" si="9"/>
        <v/>
      </c>
      <c r="Z22" t="str">
        <f t="shared" si="10"/>
        <v/>
      </c>
      <c r="AA22" t="str">
        <f t="shared" si="10"/>
        <v/>
      </c>
      <c r="AB22" t="str">
        <f t="shared" si="10"/>
        <v/>
      </c>
      <c r="AC22" t="str">
        <f t="shared" si="10"/>
        <v/>
      </c>
      <c r="AD22" t="str">
        <f t="shared" si="10"/>
        <v/>
      </c>
      <c r="AE22" s="60" t="str">
        <f t="shared" si="10"/>
        <v/>
      </c>
      <c r="AF22" t="str">
        <f t="shared" si="10"/>
        <v/>
      </c>
      <c r="AG22" t="str">
        <f t="shared" si="10"/>
        <v/>
      </c>
      <c r="AH22" t="str">
        <f t="shared" si="10"/>
        <v/>
      </c>
      <c r="AI22" t="str">
        <f t="shared" si="10"/>
        <v/>
      </c>
      <c r="AJ22" t="str">
        <f t="shared" si="11"/>
        <v/>
      </c>
      <c r="AK22" t="str">
        <f t="shared" si="11"/>
        <v/>
      </c>
      <c r="AL22" t="str">
        <f t="shared" si="11"/>
        <v/>
      </c>
      <c r="AM22" t="str">
        <f t="shared" si="11"/>
        <v/>
      </c>
      <c r="AN22" t="str">
        <f t="shared" si="11"/>
        <v/>
      </c>
      <c r="AO22" t="str">
        <f t="shared" si="11"/>
        <v/>
      </c>
      <c r="AP22" t="str">
        <f t="shared" si="11"/>
        <v/>
      </c>
      <c r="AQ22" t="str">
        <f t="shared" si="11"/>
        <v/>
      </c>
      <c r="AR22" t="str">
        <f t="shared" si="11"/>
        <v/>
      </c>
      <c r="AS22" t="str">
        <f t="shared" si="11"/>
        <v/>
      </c>
      <c r="AT22" t="str">
        <f t="shared" si="11"/>
        <v/>
      </c>
    </row>
    <row r="23" spans="3:46">
      <c r="C23" s="19">
        <v>43138</v>
      </c>
      <c r="E23">
        <v>2</v>
      </c>
      <c r="F23" t="s">
        <v>83</v>
      </c>
      <c r="G23">
        <v>21625</v>
      </c>
      <c r="H23">
        <v>410</v>
      </c>
      <c r="J23" s="68">
        <v>1</v>
      </c>
      <c r="K23" s="19">
        <v>43140</v>
      </c>
      <c r="M23" s="1">
        <v>-410</v>
      </c>
      <c r="N23" s="2">
        <f t="shared" si="4"/>
        <v>1</v>
      </c>
      <c r="O23" s="2" t="str">
        <f t="shared" si="5"/>
        <v/>
      </c>
      <c r="P23" t="str">
        <f t="shared" si="9"/>
        <v/>
      </c>
      <c r="Q23" t="str">
        <f t="shared" si="9"/>
        <v/>
      </c>
      <c r="R23" t="str">
        <f t="shared" si="9"/>
        <v/>
      </c>
      <c r="S23" t="str">
        <f t="shared" si="9"/>
        <v/>
      </c>
      <c r="T23" t="str">
        <f t="shared" si="9"/>
        <v/>
      </c>
      <c r="U23" t="str">
        <f t="shared" si="9"/>
        <v/>
      </c>
      <c r="V23" t="str">
        <f t="shared" si="9"/>
        <v/>
      </c>
      <c r="W23" t="str">
        <f t="shared" si="9"/>
        <v/>
      </c>
      <c r="X23" t="str">
        <f t="shared" si="9"/>
        <v/>
      </c>
      <c r="Y23" t="str">
        <f t="shared" si="9"/>
        <v/>
      </c>
      <c r="Z23" t="str">
        <f t="shared" si="10"/>
        <v/>
      </c>
      <c r="AA23" t="str">
        <f t="shared" si="10"/>
        <v/>
      </c>
      <c r="AB23" t="str">
        <f t="shared" si="10"/>
        <v/>
      </c>
      <c r="AC23" t="str">
        <f t="shared" si="10"/>
        <v/>
      </c>
      <c r="AD23" t="str">
        <f t="shared" si="10"/>
        <v/>
      </c>
      <c r="AE23" s="60" t="str">
        <f t="shared" si="10"/>
        <v/>
      </c>
      <c r="AF23" t="str">
        <f t="shared" si="10"/>
        <v/>
      </c>
      <c r="AG23" t="str">
        <f t="shared" si="10"/>
        <v/>
      </c>
      <c r="AH23" t="str">
        <f t="shared" si="10"/>
        <v/>
      </c>
      <c r="AI23" t="str">
        <f t="shared" si="10"/>
        <v/>
      </c>
      <c r="AJ23" t="str">
        <f t="shared" si="11"/>
        <v/>
      </c>
      <c r="AK23" t="str">
        <f t="shared" si="11"/>
        <v/>
      </c>
      <c r="AL23" t="str">
        <f t="shared" si="11"/>
        <v/>
      </c>
      <c r="AM23" t="str">
        <f t="shared" si="11"/>
        <v/>
      </c>
      <c r="AN23" t="str">
        <f t="shared" si="11"/>
        <v/>
      </c>
      <c r="AO23" t="str">
        <f t="shared" si="11"/>
        <v/>
      </c>
      <c r="AP23" t="str">
        <f t="shared" si="11"/>
        <v/>
      </c>
      <c r="AQ23" t="str">
        <f t="shared" si="11"/>
        <v/>
      </c>
      <c r="AR23" t="str">
        <f t="shared" si="11"/>
        <v/>
      </c>
      <c r="AS23" t="str">
        <f t="shared" si="11"/>
        <v/>
      </c>
      <c r="AT23" t="str">
        <f t="shared" si="11"/>
        <v/>
      </c>
    </row>
    <row r="24" spans="3:46">
      <c r="C24" s="19">
        <v>43129</v>
      </c>
      <c r="E24">
        <v>3</v>
      </c>
      <c r="F24" t="s">
        <v>73</v>
      </c>
      <c r="G24">
        <v>25000</v>
      </c>
      <c r="H24">
        <v>90</v>
      </c>
      <c r="J24" s="68">
        <v>-1</v>
      </c>
      <c r="K24" s="19">
        <v>43140</v>
      </c>
      <c r="L24">
        <v>12</v>
      </c>
      <c r="M24" s="1">
        <f t="shared" si="3"/>
        <v>78</v>
      </c>
      <c r="N24" s="2" t="str">
        <f t="shared" si="4"/>
        <v/>
      </c>
      <c r="O24" s="2" t="str">
        <f t="shared" si="5"/>
        <v/>
      </c>
      <c r="P24" t="str">
        <f t="shared" si="9"/>
        <v/>
      </c>
      <c r="Q24" t="str">
        <f t="shared" si="9"/>
        <v/>
      </c>
      <c r="R24" t="str">
        <f t="shared" si="9"/>
        <v/>
      </c>
      <c r="S24" t="str">
        <f t="shared" si="9"/>
        <v/>
      </c>
      <c r="T24" t="str">
        <f t="shared" si="9"/>
        <v/>
      </c>
      <c r="U24" t="str">
        <f t="shared" si="9"/>
        <v/>
      </c>
      <c r="V24" t="str">
        <f t="shared" si="9"/>
        <v/>
      </c>
      <c r="W24" t="str">
        <f t="shared" si="9"/>
        <v/>
      </c>
      <c r="X24" t="str">
        <f t="shared" si="9"/>
        <v/>
      </c>
      <c r="Y24" t="str">
        <f t="shared" si="9"/>
        <v/>
      </c>
      <c r="Z24" t="str">
        <f t="shared" si="10"/>
        <v/>
      </c>
      <c r="AA24" t="str">
        <f t="shared" si="10"/>
        <v/>
      </c>
      <c r="AB24" t="str">
        <f t="shared" si="10"/>
        <v/>
      </c>
      <c r="AC24" t="str">
        <f t="shared" si="10"/>
        <v/>
      </c>
      <c r="AD24" t="str">
        <f t="shared" si="10"/>
        <v/>
      </c>
      <c r="AE24" s="60" t="str">
        <f t="shared" si="10"/>
        <v/>
      </c>
      <c r="AF24" t="str">
        <f t="shared" si="10"/>
        <v/>
      </c>
      <c r="AG24" t="str">
        <f t="shared" si="10"/>
        <v/>
      </c>
      <c r="AH24" t="str">
        <f t="shared" si="10"/>
        <v/>
      </c>
      <c r="AI24" t="str">
        <f t="shared" si="10"/>
        <v/>
      </c>
      <c r="AJ24" t="str">
        <f t="shared" si="11"/>
        <v/>
      </c>
      <c r="AK24" t="str">
        <f t="shared" si="11"/>
        <v/>
      </c>
      <c r="AL24" t="str">
        <f t="shared" si="11"/>
        <v/>
      </c>
      <c r="AM24" t="str">
        <f t="shared" si="11"/>
        <v/>
      </c>
      <c r="AN24" t="str">
        <f t="shared" si="11"/>
        <v/>
      </c>
      <c r="AO24" t="str">
        <f t="shared" si="11"/>
        <v/>
      </c>
      <c r="AP24" t="str">
        <f t="shared" si="11"/>
        <v/>
      </c>
      <c r="AQ24" t="str">
        <f t="shared" si="11"/>
        <v/>
      </c>
      <c r="AR24" t="str">
        <f t="shared" si="11"/>
        <v/>
      </c>
      <c r="AS24" t="str">
        <f t="shared" si="11"/>
        <v/>
      </c>
      <c r="AT24" t="str">
        <f t="shared" si="11"/>
        <v/>
      </c>
    </row>
    <row r="25" spans="3:46">
      <c r="C25" s="19">
        <v>43129</v>
      </c>
      <c r="E25">
        <v>3</v>
      </c>
      <c r="F25" t="s">
        <v>79</v>
      </c>
      <c r="G25">
        <v>22125</v>
      </c>
      <c r="H25">
        <v>100</v>
      </c>
      <c r="I25" t="s">
        <v>82</v>
      </c>
      <c r="J25" s="68">
        <v>-1</v>
      </c>
      <c r="K25" s="19"/>
      <c r="M25" s="1" t="str">
        <f t="shared" si="3"/>
        <v/>
      </c>
      <c r="N25" s="2" t="str">
        <f t="shared" si="4"/>
        <v/>
      </c>
      <c r="O25" s="2">
        <f t="shared" si="5"/>
        <v>-1</v>
      </c>
      <c r="P25">
        <f t="shared" si="9"/>
        <v>-2710</v>
      </c>
      <c r="Q25">
        <f t="shared" si="9"/>
        <v>-2585</v>
      </c>
      <c r="R25">
        <f t="shared" si="9"/>
        <v>-2460</v>
      </c>
      <c r="S25">
        <f t="shared" si="9"/>
        <v>-2335</v>
      </c>
      <c r="T25">
        <f t="shared" si="9"/>
        <v>-2210</v>
      </c>
      <c r="U25">
        <f t="shared" si="9"/>
        <v>-2085</v>
      </c>
      <c r="V25">
        <f t="shared" si="9"/>
        <v>-1960</v>
      </c>
      <c r="W25">
        <f t="shared" si="9"/>
        <v>-1835</v>
      </c>
      <c r="X25">
        <f t="shared" si="9"/>
        <v>-1710</v>
      </c>
      <c r="Y25">
        <f t="shared" si="9"/>
        <v>-1585</v>
      </c>
      <c r="Z25">
        <f t="shared" si="10"/>
        <v>-1460</v>
      </c>
      <c r="AA25">
        <f t="shared" si="10"/>
        <v>-1335</v>
      </c>
      <c r="AB25">
        <f t="shared" si="10"/>
        <v>-1210</v>
      </c>
      <c r="AC25">
        <f t="shared" si="10"/>
        <v>-1085</v>
      </c>
      <c r="AD25">
        <f t="shared" si="10"/>
        <v>-960</v>
      </c>
      <c r="AE25" s="60">
        <f t="shared" si="10"/>
        <v>-835</v>
      </c>
      <c r="AF25">
        <f t="shared" si="10"/>
        <v>-710</v>
      </c>
      <c r="AG25">
        <f t="shared" si="10"/>
        <v>-585</v>
      </c>
      <c r="AH25">
        <f t="shared" si="10"/>
        <v>-460</v>
      </c>
      <c r="AI25">
        <f t="shared" si="10"/>
        <v>-335</v>
      </c>
      <c r="AJ25">
        <f t="shared" si="11"/>
        <v>-210</v>
      </c>
      <c r="AK25">
        <f t="shared" si="11"/>
        <v>-85</v>
      </c>
      <c r="AL25">
        <f t="shared" si="11"/>
        <v>40</v>
      </c>
      <c r="AM25">
        <f t="shared" si="11"/>
        <v>100</v>
      </c>
      <c r="AN25">
        <f t="shared" si="11"/>
        <v>100</v>
      </c>
      <c r="AO25">
        <f t="shared" si="11"/>
        <v>100</v>
      </c>
      <c r="AP25">
        <f t="shared" si="11"/>
        <v>100</v>
      </c>
      <c r="AQ25">
        <f t="shared" si="11"/>
        <v>100</v>
      </c>
      <c r="AR25">
        <f t="shared" si="11"/>
        <v>100</v>
      </c>
      <c r="AS25">
        <f t="shared" si="11"/>
        <v>100</v>
      </c>
      <c r="AT25">
        <f t="shared" si="11"/>
        <v>100</v>
      </c>
    </row>
    <row r="26" spans="3:46">
      <c r="C26" s="19">
        <v>43137</v>
      </c>
      <c r="E26">
        <v>3</v>
      </c>
      <c r="F26" t="s">
        <v>73</v>
      </c>
      <c r="G26">
        <v>21500</v>
      </c>
      <c r="H26">
        <v>655</v>
      </c>
      <c r="I26" t="s">
        <v>82</v>
      </c>
      <c r="J26" s="68">
        <v>1</v>
      </c>
      <c r="K26" s="19"/>
      <c r="M26" s="1" t="str">
        <f t="shared" si="3"/>
        <v/>
      </c>
      <c r="N26" s="2">
        <f t="shared" si="4"/>
        <v>1</v>
      </c>
      <c r="O26" s="2" t="str">
        <f t="shared" si="5"/>
        <v/>
      </c>
      <c r="P26">
        <f t="shared" si="9"/>
        <v>-655</v>
      </c>
      <c r="Q26">
        <f t="shared" si="9"/>
        <v>-655</v>
      </c>
      <c r="R26">
        <f t="shared" si="9"/>
        <v>-655</v>
      </c>
      <c r="S26">
        <f t="shared" si="9"/>
        <v>-655</v>
      </c>
      <c r="T26">
        <f t="shared" si="9"/>
        <v>-655</v>
      </c>
      <c r="U26">
        <f t="shared" si="9"/>
        <v>-655</v>
      </c>
      <c r="V26">
        <f t="shared" si="9"/>
        <v>-655</v>
      </c>
      <c r="W26">
        <f t="shared" si="9"/>
        <v>-655</v>
      </c>
      <c r="X26">
        <f t="shared" si="9"/>
        <v>-655</v>
      </c>
      <c r="Y26">
        <f t="shared" si="9"/>
        <v>-655</v>
      </c>
      <c r="Z26">
        <f t="shared" si="10"/>
        <v>-655</v>
      </c>
      <c r="AA26">
        <f t="shared" si="10"/>
        <v>-655</v>
      </c>
      <c r="AB26">
        <f t="shared" si="10"/>
        <v>-655</v>
      </c>
      <c r="AC26">
        <f t="shared" si="10"/>
        <v>-655</v>
      </c>
      <c r="AD26">
        <f t="shared" si="10"/>
        <v>-655</v>
      </c>
      <c r="AE26" s="60">
        <f t="shared" si="10"/>
        <v>-655</v>
      </c>
      <c r="AF26">
        <f t="shared" si="10"/>
        <v>-655</v>
      </c>
      <c r="AG26">
        <f t="shared" si="10"/>
        <v>-655</v>
      </c>
      <c r="AH26">
        <f t="shared" si="10"/>
        <v>-590</v>
      </c>
      <c r="AI26">
        <f t="shared" si="10"/>
        <v>-465</v>
      </c>
      <c r="AJ26">
        <f t="shared" si="11"/>
        <v>-340</v>
      </c>
      <c r="AK26">
        <f t="shared" si="11"/>
        <v>-215</v>
      </c>
      <c r="AL26">
        <f t="shared" si="11"/>
        <v>-90</v>
      </c>
      <c r="AM26">
        <f t="shared" si="11"/>
        <v>35</v>
      </c>
      <c r="AN26">
        <f t="shared" si="11"/>
        <v>160</v>
      </c>
      <c r="AO26">
        <f t="shared" si="11"/>
        <v>285</v>
      </c>
      <c r="AP26">
        <f t="shared" si="11"/>
        <v>410</v>
      </c>
      <c r="AQ26">
        <f t="shared" si="11"/>
        <v>535</v>
      </c>
      <c r="AR26">
        <f t="shared" si="11"/>
        <v>660</v>
      </c>
      <c r="AS26">
        <f t="shared" si="11"/>
        <v>785</v>
      </c>
      <c r="AT26">
        <f t="shared" si="11"/>
        <v>910</v>
      </c>
    </row>
    <row r="27" spans="3:46">
      <c r="C27" s="19">
        <v>43137</v>
      </c>
      <c r="E27">
        <v>3</v>
      </c>
      <c r="F27" t="s">
        <v>75</v>
      </c>
      <c r="H27">
        <v>22125</v>
      </c>
      <c r="I27" t="s">
        <v>82</v>
      </c>
      <c r="J27" s="68">
        <v>-1</v>
      </c>
      <c r="K27" s="19"/>
      <c r="M27" s="1" t="str">
        <f t="shared" si="3"/>
        <v/>
      </c>
      <c r="N27" s="2" t="str">
        <f t="shared" si="4"/>
        <v/>
      </c>
      <c r="O27" s="2" t="str">
        <f t="shared" si="5"/>
        <v/>
      </c>
      <c r="P27">
        <f t="shared" si="9"/>
        <v>2810</v>
      </c>
      <c r="Q27">
        <f t="shared" si="9"/>
        <v>2685</v>
      </c>
      <c r="R27">
        <f t="shared" si="9"/>
        <v>2560</v>
      </c>
      <c r="S27">
        <f t="shared" si="9"/>
        <v>2435</v>
      </c>
      <c r="T27">
        <f t="shared" si="9"/>
        <v>2310</v>
      </c>
      <c r="U27">
        <f t="shared" si="9"/>
        <v>2185</v>
      </c>
      <c r="V27">
        <f t="shared" si="9"/>
        <v>2060</v>
      </c>
      <c r="W27">
        <f t="shared" si="9"/>
        <v>1935</v>
      </c>
      <c r="X27">
        <f t="shared" si="9"/>
        <v>1810</v>
      </c>
      <c r="Y27">
        <f t="shared" si="9"/>
        <v>1685</v>
      </c>
      <c r="Z27">
        <f t="shared" si="10"/>
        <v>1560</v>
      </c>
      <c r="AA27">
        <f t="shared" si="10"/>
        <v>1435</v>
      </c>
      <c r="AB27">
        <f t="shared" si="10"/>
        <v>1310</v>
      </c>
      <c r="AC27">
        <f t="shared" si="10"/>
        <v>1185</v>
      </c>
      <c r="AD27">
        <f t="shared" si="10"/>
        <v>1060</v>
      </c>
      <c r="AE27" s="60">
        <f t="shared" si="10"/>
        <v>935</v>
      </c>
      <c r="AF27">
        <f t="shared" si="10"/>
        <v>810</v>
      </c>
      <c r="AG27">
        <f t="shared" si="10"/>
        <v>685</v>
      </c>
      <c r="AH27">
        <f t="shared" si="10"/>
        <v>560</v>
      </c>
      <c r="AI27">
        <f t="shared" si="10"/>
        <v>435</v>
      </c>
      <c r="AJ27">
        <f t="shared" si="11"/>
        <v>310</v>
      </c>
      <c r="AK27">
        <f t="shared" si="11"/>
        <v>185</v>
      </c>
      <c r="AL27">
        <f t="shared" si="11"/>
        <v>60</v>
      </c>
      <c r="AM27">
        <f t="shared" si="11"/>
        <v>-65</v>
      </c>
      <c r="AN27">
        <f t="shared" si="11"/>
        <v>-190</v>
      </c>
      <c r="AO27">
        <f t="shared" si="11"/>
        <v>-315</v>
      </c>
      <c r="AP27">
        <f t="shared" si="11"/>
        <v>-440</v>
      </c>
      <c r="AQ27">
        <f t="shared" si="11"/>
        <v>-565</v>
      </c>
      <c r="AR27">
        <f t="shared" si="11"/>
        <v>-690</v>
      </c>
      <c r="AS27">
        <f t="shared" si="11"/>
        <v>-815</v>
      </c>
      <c r="AT27">
        <f t="shared" si="11"/>
        <v>-940</v>
      </c>
    </row>
    <row r="28" spans="3:46">
      <c r="C28" s="19"/>
      <c r="J28" s="68"/>
      <c r="K28" s="19"/>
      <c r="M28" s="1" t="str">
        <f t="shared" si="3"/>
        <v/>
      </c>
      <c r="N28" s="2" t="str">
        <f t="shared" si="4"/>
        <v/>
      </c>
      <c r="O28" s="2" t="str">
        <f t="shared" si="5"/>
        <v/>
      </c>
      <c r="P28" t="str">
        <f t="shared" si="9"/>
        <v/>
      </c>
      <c r="Q28" t="str">
        <f t="shared" si="9"/>
        <v/>
      </c>
      <c r="R28" t="str">
        <f t="shared" si="9"/>
        <v/>
      </c>
      <c r="S28" t="str">
        <f t="shared" si="9"/>
        <v/>
      </c>
      <c r="T28" t="str">
        <f t="shared" si="9"/>
        <v/>
      </c>
      <c r="U28" t="str">
        <f t="shared" si="9"/>
        <v/>
      </c>
      <c r="V28" t="str">
        <f t="shared" si="9"/>
        <v/>
      </c>
      <c r="W28" t="str">
        <f t="shared" si="9"/>
        <v/>
      </c>
      <c r="X28" t="str">
        <f t="shared" si="9"/>
        <v/>
      </c>
      <c r="Y28" t="str">
        <f t="shared" si="9"/>
        <v/>
      </c>
      <c r="Z28" t="str">
        <f t="shared" si="10"/>
        <v/>
      </c>
      <c r="AA28" t="str">
        <f t="shared" si="10"/>
        <v/>
      </c>
      <c r="AB28" t="str">
        <f t="shared" si="10"/>
        <v/>
      </c>
      <c r="AC28" t="str">
        <f t="shared" si="10"/>
        <v/>
      </c>
      <c r="AD28" t="str">
        <f t="shared" si="10"/>
        <v/>
      </c>
      <c r="AE28" s="60" t="str">
        <f t="shared" si="10"/>
        <v/>
      </c>
      <c r="AF28" t="str">
        <f t="shared" si="10"/>
        <v/>
      </c>
      <c r="AG28" t="str">
        <f t="shared" si="10"/>
        <v/>
      </c>
      <c r="AH28" t="str">
        <f t="shared" si="10"/>
        <v/>
      </c>
      <c r="AI28" t="str">
        <f t="shared" si="10"/>
        <v/>
      </c>
      <c r="AJ28" t="str">
        <f t="shared" si="11"/>
        <v/>
      </c>
      <c r="AK28" t="str">
        <f t="shared" si="11"/>
        <v/>
      </c>
      <c r="AL28" t="str">
        <f t="shared" si="11"/>
        <v/>
      </c>
      <c r="AM28" t="str">
        <f t="shared" si="11"/>
        <v/>
      </c>
      <c r="AN28" t="str">
        <f t="shared" si="11"/>
        <v/>
      </c>
      <c r="AO28" t="str">
        <f t="shared" si="11"/>
        <v/>
      </c>
      <c r="AP28" t="str">
        <f t="shared" si="11"/>
        <v/>
      </c>
      <c r="AQ28" t="str">
        <f t="shared" si="11"/>
        <v/>
      </c>
      <c r="AR28" t="str">
        <f t="shared" si="11"/>
        <v/>
      </c>
      <c r="AS28" t="str">
        <f t="shared" si="11"/>
        <v/>
      </c>
      <c r="AT28" t="str">
        <f t="shared" si="11"/>
        <v/>
      </c>
    </row>
    <row r="29" spans="3:46">
      <c r="C29" s="19"/>
      <c r="J29" s="68"/>
      <c r="K29" s="19"/>
      <c r="M29" s="1" t="str">
        <f t="shared" si="3"/>
        <v/>
      </c>
      <c r="N29" s="2" t="str">
        <f t="shared" si="4"/>
        <v/>
      </c>
      <c r="O29" s="2" t="str">
        <f t="shared" si="5"/>
        <v/>
      </c>
      <c r="P29" t="str">
        <f t="shared" si="9"/>
        <v/>
      </c>
      <c r="Q29" t="str">
        <f t="shared" si="9"/>
        <v/>
      </c>
      <c r="R29" t="str">
        <f t="shared" si="9"/>
        <v/>
      </c>
      <c r="S29" t="str">
        <f t="shared" si="9"/>
        <v/>
      </c>
      <c r="T29" t="str">
        <f t="shared" si="9"/>
        <v/>
      </c>
      <c r="U29" t="str">
        <f t="shared" si="9"/>
        <v/>
      </c>
      <c r="V29" t="str">
        <f t="shared" si="9"/>
        <v/>
      </c>
      <c r="W29" t="str">
        <f t="shared" si="9"/>
        <v/>
      </c>
      <c r="X29" t="str">
        <f t="shared" si="9"/>
        <v/>
      </c>
      <c r="Y29" t="str">
        <f t="shared" si="9"/>
        <v/>
      </c>
      <c r="Z29" t="str">
        <f t="shared" si="10"/>
        <v/>
      </c>
      <c r="AA29" t="str">
        <f t="shared" si="10"/>
        <v/>
      </c>
      <c r="AB29" t="str">
        <f t="shared" si="10"/>
        <v/>
      </c>
      <c r="AC29" t="str">
        <f t="shared" si="10"/>
        <v/>
      </c>
      <c r="AD29" t="str">
        <f t="shared" si="10"/>
        <v/>
      </c>
      <c r="AE29" s="60" t="str">
        <f t="shared" si="10"/>
        <v/>
      </c>
      <c r="AF29" t="str">
        <f t="shared" si="10"/>
        <v/>
      </c>
      <c r="AG29" t="str">
        <f t="shared" si="10"/>
        <v/>
      </c>
      <c r="AH29" t="str">
        <f t="shared" si="10"/>
        <v/>
      </c>
      <c r="AI29" t="str">
        <f t="shared" si="10"/>
        <v/>
      </c>
      <c r="AJ29" t="str">
        <f t="shared" si="11"/>
        <v/>
      </c>
      <c r="AK29" t="str">
        <f t="shared" si="11"/>
        <v/>
      </c>
      <c r="AL29" t="str">
        <f t="shared" si="11"/>
        <v/>
      </c>
      <c r="AM29" t="str">
        <f t="shared" si="11"/>
        <v/>
      </c>
      <c r="AN29" t="str">
        <f t="shared" si="11"/>
        <v/>
      </c>
      <c r="AO29" t="str">
        <f t="shared" si="11"/>
        <v/>
      </c>
      <c r="AP29" t="str">
        <f t="shared" si="11"/>
        <v/>
      </c>
      <c r="AQ29" t="str">
        <f t="shared" si="11"/>
        <v/>
      </c>
      <c r="AR29" t="str">
        <f t="shared" si="11"/>
        <v/>
      </c>
      <c r="AS29" t="str">
        <f t="shared" si="11"/>
        <v/>
      </c>
      <c r="AT29" t="str">
        <f t="shared" si="11"/>
        <v/>
      </c>
    </row>
    <row r="30" spans="3:46">
      <c r="C30" s="19"/>
      <c r="J30" s="68"/>
      <c r="K30" s="19"/>
      <c r="M30" s="1" t="str">
        <f t="shared" si="3"/>
        <v/>
      </c>
      <c r="N30" s="2" t="str">
        <f t="shared" si="4"/>
        <v/>
      </c>
      <c r="O30" s="2" t="str">
        <f t="shared" si="5"/>
        <v/>
      </c>
      <c r="P30" t="str">
        <f t="shared" si="9"/>
        <v/>
      </c>
      <c r="Q30" t="str">
        <f t="shared" si="9"/>
        <v/>
      </c>
      <c r="R30" t="str">
        <f t="shared" si="9"/>
        <v/>
      </c>
      <c r="S30" t="str">
        <f t="shared" si="9"/>
        <v/>
      </c>
      <c r="T30" t="str">
        <f t="shared" si="9"/>
        <v/>
      </c>
      <c r="U30" t="str">
        <f t="shared" si="9"/>
        <v/>
      </c>
      <c r="V30" t="str">
        <f t="shared" si="9"/>
        <v/>
      </c>
      <c r="W30" t="str">
        <f t="shared" si="9"/>
        <v/>
      </c>
      <c r="X30" t="str">
        <f t="shared" si="9"/>
        <v/>
      </c>
      <c r="Y30" t="str">
        <f t="shared" si="9"/>
        <v/>
      </c>
      <c r="Z30" t="str">
        <f t="shared" si="10"/>
        <v/>
      </c>
      <c r="AA30" t="str">
        <f t="shared" si="10"/>
        <v/>
      </c>
      <c r="AB30" t="str">
        <f t="shared" si="10"/>
        <v/>
      </c>
      <c r="AC30" t="str">
        <f t="shared" si="10"/>
        <v/>
      </c>
      <c r="AD30" t="str">
        <f t="shared" si="10"/>
        <v/>
      </c>
      <c r="AE30" s="60" t="str">
        <f t="shared" si="10"/>
        <v/>
      </c>
      <c r="AF30" t="str">
        <f t="shared" si="10"/>
        <v/>
      </c>
      <c r="AG30" t="str">
        <f t="shared" si="10"/>
        <v/>
      </c>
      <c r="AH30" t="str">
        <f t="shared" si="10"/>
        <v/>
      </c>
      <c r="AI30" t="str">
        <f t="shared" si="10"/>
        <v/>
      </c>
      <c r="AJ30" t="str">
        <f t="shared" si="11"/>
        <v/>
      </c>
      <c r="AK30" t="str">
        <f t="shared" si="11"/>
        <v/>
      </c>
      <c r="AL30" t="str">
        <f t="shared" si="11"/>
        <v/>
      </c>
      <c r="AM30" t="str">
        <f t="shared" si="11"/>
        <v/>
      </c>
      <c r="AN30" t="str">
        <f t="shared" si="11"/>
        <v/>
      </c>
      <c r="AO30" t="str">
        <f t="shared" si="11"/>
        <v/>
      </c>
      <c r="AP30" t="str">
        <f t="shared" si="11"/>
        <v/>
      </c>
      <c r="AQ30" t="str">
        <f t="shared" si="11"/>
        <v/>
      </c>
      <c r="AR30" t="str">
        <f t="shared" si="11"/>
        <v/>
      </c>
      <c r="AS30" t="str">
        <f t="shared" si="11"/>
        <v/>
      </c>
      <c r="AT30" t="str">
        <f t="shared" si="11"/>
        <v/>
      </c>
    </row>
    <row r="31" spans="3:46">
      <c r="C31" s="19"/>
      <c r="J31" s="68"/>
      <c r="K31" s="19"/>
      <c r="M31" s="1" t="str">
        <f t="shared" si="3"/>
        <v/>
      </c>
      <c r="N31" s="2" t="str">
        <f t="shared" si="4"/>
        <v/>
      </c>
      <c r="O31" s="2" t="str">
        <f t="shared" si="5"/>
        <v/>
      </c>
      <c r="P31" t="str">
        <f t="shared" si="9"/>
        <v/>
      </c>
      <c r="Q31" t="str">
        <f t="shared" si="9"/>
        <v/>
      </c>
      <c r="R31" t="str">
        <f t="shared" si="9"/>
        <v/>
      </c>
      <c r="S31" t="str">
        <f t="shared" si="9"/>
        <v/>
      </c>
      <c r="T31" t="str">
        <f t="shared" si="9"/>
        <v/>
      </c>
      <c r="U31" t="str">
        <f t="shared" si="9"/>
        <v/>
      </c>
      <c r="V31" t="str">
        <f t="shared" si="9"/>
        <v/>
      </c>
      <c r="W31" t="str">
        <f t="shared" si="9"/>
        <v/>
      </c>
      <c r="X31" t="str">
        <f t="shared" si="9"/>
        <v/>
      </c>
      <c r="Y31" t="str">
        <f t="shared" si="9"/>
        <v/>
      </c>
      <c r="Z31" t="str">
        <f t="shared" si="10"/>
        <v/>
      </c>
      <c r="AA31" t="str">
        <f t="shared" si="10"/>
        <v/>
      </c>
      <c r="AB31" t="str">
        <f t="shared" si="10"/>
        <v/>
      </c>
      <c r="AC31" t="str">
        <f t="shared" si="10"/>
        <v/>
      </c>
      <c r="AD31" t="str">
        <f t="shared" si="10"/>
        <v/>
      </c>
      <c r="AE31" s="60" t="str">
        <f t="shared" si="10"/>
        <v/>
      </c>
      <c r="AF31" t="str">
        <f t="shared" si="10"/>
        <v/>
      </c>
      <c r="AG31" t="str">
        <f t="shared" si="10"/>
        <v/>
      </c>
      <c r="AH31" t="str">
        <f t="shared" si="10"/>
        <v/>
      </c>
      <c r="AI31" t="str">
        <f t="shared" si="10"/>
        <v/>
      </c>
      <c r="AJ31" t="str">
        <f t="shared" si="11"/>
        <v/>
      </c>
      <c r="AK31" t="str">
        <f t="shared" si="11"/>
        <v/>
      </c>
      <c r="AL31" t="str">
        <f t="shared" si="11"/>
        <v/>
      </c>
      <c r="AM31" t="str">
        <f t="shared" si="11"/>
        <v/>
      </c>
      <c r="AN31" t="str">
        <f t="shared" si="11"/>
        <v/>
      </c>
      <c r="AO31" t="str">
        <f t="shared" si="11"/>
        <v/>
      </c>
      <c r="AP31" t="str">
        <f t="shared" si="11"/>
        <v/>
      </c>
      <c r="AQ31" t="str">
        <f t="shared" si="11"/>
        <v/>
      </c>
      <c r="AR31" t="str">
        <f t="shared" si="11"/>
        <v/>
      </c>
      <c r="AS31" t="str">
        <f t="shared" si="11"/>
        <v/>
      </c>
      <c r="AT31" t="str">
        <f t="shared" si="11"/>
        <v/>
      </c>
    </row>
    <row r="32" spans="3:46">
      <c r="C32" s="19"/>
      <c r="J32" s="68"/>
      <c r="K32" s="19"/>
      <c r="M32" s="1" t="str">
        <f t="shared" si="3"/>
        <v/>
      </c>
      <c r="N32" s="2" t="str">
        <f t="shared" si="4"/>
        <v/>
      </c>
      <c r="O32" s="2" t="str">
        <f t="shared" si="5"/>
        <v/>
      </c>
      <c r="P32" t="str">
        <f t="shared" si="9"/>
        <v/>
      </c>
      <c r="Q32" t="str">
        <f t="shared" si="9"/>
        <v/>
      </c>
      <c r="R32" t="str">
        <f t="shared" si="9"/>
        <v/>
      </c>
      <c r="S32" t="str">
        <f t="shared" si="9"/>
        <v/>
      </c>
      <c r="T32" t="str">
        <f t="shared" si="9"/>
        <v/>
      </c>
      <c r="U32" t="str">
        <f t="shared" si="9"/>
        <v/>
      </c>
      <c r="V32" t="str">
        <f t="shared" si="9"/>
        <v/>
      </c>
      <c r="W32" t="str">
        <f t="shared" si="9"/>
        <v/>
      </c>
      <c r="X32" t="str">
        <f t="shared" si="9"/>
        <v/>
      </c>
      <c r="Y32" t="str">
        <f t="shared" si="9"/>
        <v/>
      </c>
      <c r="Z32" t="str">
        <f t="shared" si="10"/>
        <v/>
      </c>
      <c r="AA32" t="str">
        <f t="shared" si="10"/>
        <v/>
      </c>
      <c r="AB32" t="str">
        <f t="shared" si="10"/>
        <v/>
      </c>
      <c r="AC32" t="str">
        <f t="shared" si="10"/>
        <v/>
      </c>
      <c r="AD32" t="str">
        <f t="shared" si="10"/>
        <v/>
      </c>
      <c r="AE32" s="60" t="str">
        <f t="shared" si="10"/>
        <v/>
      </c>
      <c r="AF32" t="str">
        <f t="shared" si="10"/>
        <v/>
      </c>
      <c r="AG32" t="str">
        <f t="shared" si="10"/>
        <v/>
      </c>
      <c r="AH32" t="str">
        <f t="shared" si="10"/>
        <v/>
      </c>
      <c r="AI32" t="str">
        <f t="shared" si="10"/>
        <v/>
      </c>
      <c r="AJ32" t="str">
        <f t="shared" si="11"/>
        <v/>
      </c>
      <c r="AK32" t="str">
        <f t="shared" si="11"/>
        <v/>
      </c>
      <c r="AL32" t="str">
        <f t="shared" si="11"/>
        <v/>
      </c>
      <c r="AM32" t="str">
        <f t="shared" si="11"/>
        <v/>
      </c>
      <c r="AN32" t="str">
        <f t="shared" si="11"/>
        <v/>
      </c>
      <c r="AO32" t="str">
        <f t="shared" si="11"/>
        <v/>
      </c>
      <c r="AP32" t="str">
        <f t="shared" si="11"/>
        <v/>
      </c>
      <c r="AQ32" t="str">
        <f t="shared" si="11"/>
        <v/>
      </c>
      <c r="AR32" t="str">
        <f t="shared" si="11"/>
        <v/>
      </c>
      <c r="AS32" t="str">
        <f t="shared" si="11"/>
        <v/>
      </c>
      <c r="AT32" t="str">
        <f t="shared" si="11"/>
        <v/>
      </c>
    </row>
    <row r="33" spans="3:46">
      <c r="C33" s="19"/>
      <c r="J33" s="68"/>
      <c r="K33" s="19"/>
      <c r="M33" s="1" t="str">
        <f t="shared" si="3"/>
        <v/>
      </c>
      <c r="N33" s="2" t="str">
        <f t="shared" si="4"/>
        <v/>
      </c>
      <c r="O33" s="2" t="str">
        <f t="shared" si="5"/>
        <v/>
      </c>
      <c r="P33" t="str">
        <f t="shared" si="9"/>
        <v/>
      </c>
      <c r="Q33" t="str">
        <f t="shared" si="9"/>
        <v/>
      </c>
      <c r="R33" t="str">
        <f t="shared" si="9"/>
        <v/>
      </c>
      <c r="S33" t="str">
        <f t="shared" si="9"/>
        <v/>
      </c>
      <c r="T33" t="str">
        <f t="shared" si="9"/>
        <v/>
      </c>
      <c r="U33" t="str">
        <f t="shared" si="9"/>
        <v/>
      </c>
      <c r="V33" t="str">
        <f t="shared" si="9"/>
        <v/>
      </c>
      <c r="W33" t="str">
        <f t="shared" si="9"/>
        <v/>
      </c>
      <c r="X33" t="str">
        <f t="shared" si="9"/>
        <v/>
      </c>
      <c r="Y33" t="str">
        <f t="shared" si="9"/>
        <v/>
      </c>
      <c r="Z33" t="str">
        <f t="shared" si="10"/>
        <v/>
      </c>
      <c r="AA33" t="str">
        <f t="shared" si="10"/>
        <v/>
      </c>
      <c r="AB33" t="str">
        <f t="shared" si="10"/>
        <v/>
      </c>
      <c r="AC33" t="str">
        <f t="shared" si="10"/>
        <v/>
      </c>
      <c r="AD33" t="str">
        <f t="shared" si="10"/>
        <v/>
      </c>
      <c r="AE33" s="60" t="str">
        <f t="shared" si="10"/>
        <v/>
      </c>
      <c r="AF33" t="str">
        <f t="shared" si="10"/>
        <v/>
      </c>
      <c r="AG33" t="str">
        <f t="shared" si="10"/>
        <v/>
      </c>
      <c r="AH33" t="str">
        <f t="shared" si="10"/>
        <v/>
      </c>
      <c r="AI33" t="str">
        <f t="shared" si="10"/>
        <v/>
      </c>
      <c r="AJ33" t="str">
        <f t="shared" si="11"/>
        <v/>
      </c>
      <c r="AK33" t="str">
        <f t="shared" si="11"/>
        <v/>
      </c>
      <c r="AL33" t="str">
        <f t="shared" si="11"/>
        <v/>
      </c>
      <c r="AM33" t="str">
        <f t="shared" si="11"/>
        <v/>
      </c>
      <c r="AN33" t="str">
        <f t="shared" si="11"/>
        <v/>
      </c>
      <c r="AO33" t="str">
        <f t="shared" si="11"/>
        <v/>
      </c>
      <c r="AP33" t="str">
        <f t="shared" si="11"/>
        <v/>
      </c>
      <c r="AQ33" t="str">
        <f t="shared" si="11"/>
        <v/>
      </c>
      <c r="AR33" t="str">
        <f t="shared" si="11"/>
        <v/>
      </c>
      <c r="AS33" t="str">
        <f t="shared" si="11"/>
        <v/>
      </c>
      <c r="AT33" t="str">
        <f t="shared" si="11"/>
        <v/>
      </c>
    </row>
    <row r="34" spans="3:46">
      <c r="C34" s="19"/>
      <c r="J34" s="68"/>
      <c r="K34" s="19"/>
      <c r="M34" s="1" t="str">
        <f t="shared" si="3"/>
        <v/>
      </c>
      <c r="N34" s="2" t="str">
        <f t="shared" si="4"/>
        <v/>
      </c>
      <c r="O34" s="2" t="str">
        <f t="shared" si="5"/>
        <v/>
      </c>
      <c r="P34" t="str">
        <f t="shared" si="9"/>
        <v/>
      </c>
      <c r="Q34" t="str">
        <f t="shared" si="9"/>
        <v/>
      </c>
      <c r="R34" t="str">
        <f t="shared" si="9"/>
        <v/>
      </c>
      <c r="S34" t="str">
        <f t="shared" si="9"/>
        <v/>
      </c>
      <c r="T34" t="str">
        <f t="shared" si="9"/>
        <v/>
      </c>
      <c r="U34" t="str">
        <f t="shared" si="9"/>
        <v/>
      </c>
      <c r="V34" t="str">
        <f t="shared" si="9"/>
        <v/>
      </c>
      <c r="W34" t="str">
        <f t="shared" si="9"/>
        <v/>
      </c>
      <c r="X34" t="str">
        <f t="shared" si="9"/>
        <v/>
      </c>
      <c r="Y34" t="str">
        <f t="shared" si="9"/>
        <v/>
      </c>
      <c r="Z34" t="str">
        <f t="shared" si="10"/>
        <v/>
      </c>
      <c r="AA34" t="str">
        <f t="shared" si="10"/>
        <v/>
      </c>
      <c r="AB34" t="str">
        <f t="shared" si="10"/>
        <v/>
      </c>
      <c r="AC34" t="str">
        <f t="shared" si="10"/>
        <v/>
      </c>
      <c r="AD34" t="str">
        <f t="shared" si="10"/>
        <v/>
      </c>
      <c r="AE34" s="60" t="str">
        <f t="shared" si="10"/>
        <v/>
      </c>
      <c r="AF34" t="str">
        <f t="shared" si="10"/>
        <v/>
      </c>
      <c r="AG34" t="str">
        <f t="shared" si="10"/>
        <v/>
      </c>
      <c r="AH34" t="str">
        <f t="shared" si="10"/>
        <v/>
      </c>
      <c r="AI34" t="str">
        <f t="shared" si="10"/>
        <v/>
      </c>
      <c r="AJ34" t="str">
        <f t="shared" si="11"/>
        <v/>
      </c>
      <c r="AK34" t="str">
        <f t="shared" si="11"/>
        <v/>
      </c>
      <c r="AL34" t="str">
        <f t="shared" si="11"/>
        <v/>
      </c>
      <c r="AM34" t="str">
        <f t="shared" si="11"/>
        <v/>
      </c>
      <c r="AN34" t="str">
        <f t="shared" si="11"/>
        <v/>
      </c>
      <c r="AO34" t="str">
        <f t="shared" si="11"/>
        <v/>
      </c>
      <c r="AP34" t="str">
        <f t="shared" si="11"/>
        <v/>
      </c>
      <c r="AQ34" t="str">
        <f t="shared" si="11"/>
        <v/>
      </c>
      <c r="AR34" t="str">
        <f t="shared" si="11"/>
        <v/>
      </c>
      <c r="AS34" t="str">
        <f t="shared" si="11"/>
        <v/>
      </c>
      <c r="AT34" t="str">
        <f t="shared" si="11"/>
        <v/>
      </c>
    </row>
    <row r="35" spans="3:46">
      <c r="C35" s="19"/>
      <c r="J35" s="68"/>
      <c r="K35" s="19"/>
      <c r="M35" s="1" t="str">
        <f t="shared" si="3"/>
        <v/>
      </c>
      <c r="N35" s="2" t="str">
        <f t="shared" si="4"/>
        <v/>
      </c>
      <c r="O35" s="2" t="str">
        <f t="shared" si="5"/>
        <v/>
      </c>
      <c r="P35" t="str">
        <f t="shared" si="9"/>
        <v/>
      </c>
      <c r="Q35" t="str">
        <f t="shared" si="9"/>
        <v/>
      </c>
      <c r="R35" t="str">
        <f t="shared" si="9"/>
        <v/>
      </c>
      <c r="S35" t="str">
        <f t="shared" si="9"/>
        <v/>
      </c>
      <c r="T35" t="str">
        <f t="shared" si="9"/>
        <v/>
      </c>
      <c r="U35" t="str">
        <f t="shared" si="9"/>
        <v/>
      </c>
      <c r="V35" t="str">
        <f t="shared" si="9"/>
        <v/>
      </c>
      <c r="W35" t="str">
        <f t="shared" si="9"/>
        <v/>
      </c>
      <c r="X35" t="str">
        <f t="shared" si="9"/>
        <v/>
      </c>
      <c r="Y35" t="str">
        <f t="shared" si="9"/>
        <v/>
      </c>
      <c r="Z35" t="str">
        <f t="shared" si="10"/>
        <v/>
      </c>
      <c r="AA35" t="str">
        <f t="shared" si="10"/>
        <v/>
      </c>
      <c r="AB35" t="str">
        <f t="shared" si="10"/>
        <v/>
      </c>
      <c r="AC35" t="str">
        <f t="shared" si="10"/>
        <v/>
      </c>
      <c r="AD35" t="str">
        <f t="shared" si="10"/>
        <v/>
      </c>
      <c r="AE35" s="60" t="str">
        <f t="shared" si="10"/>
        <v/>
      </c>
      <c r="AF35" t="str">
        <f t="shared" si="10"/>
        <v/>
      </c>
      <c r="AG35" t="str">
        <f t="shared" si="10"/>
        <v/>
      </c>
      <c r="AH35" t="str">
        <f t="shared" si="10"/>
        <v/>
      </c>
      <c r="AI35" t="str">
        <f t="shared" si="10"/>
        <v/>
      </c>
      <c r="AJ35" t="str">
        <f t="shared" si="11"/>
        <v/>
      </c>
      <c r="AK35" t="str">
        <f t="shared" si="11"/>
        <v/>
      </c>
      <c r="AL35" t="str">
        <f t="shared" ref="AL35:AT35" si="12">IF(OR($J35="",NOT($M35="")),"",IF($F35="先",(-$H35+AL$9)*$J35,IF($F35="P",IF($G35&lt;=AL$9,-$H35*$J35,($G35-AL$9-$H35)*$J35),IF($F35="C",IF($G35&gt;=AL$9,-$H35*$J35,(-$G35+AL$9-$H35)*$J35)))))</f>
        <v/>
      </c>
      <c r="AM35" t="str">
        <f t="shared" si="12"/>
        <v/>
      </c>
      <c r="AN35" t="str">
        <f t="shared" si="12"/>
        <v/>
      </c>
      <c r="AO35" t="str">
        <f t="shared" si="12"/>
        <v/>
      </c>
      <c r="AP35" t="str">
        <f t="shared" si="12"/>
        <v/>
      </c>
      <c r="AQ35" t="str">
        <f t="shared" si="12"/>
        <v/>
      </c>
      <c r="AR35" t="str">
        <f t="shared" si="12"/>
        <v/>
      </c>
      <c r="AS35" t="str">
        <f t="shared" si="12"/>
        <v/>
      </c>
      <c r="AT35" t="str">
        <f t="shared" si="12"/>
        <v/>
      </c>
    </row>
    <row r="36" spans="3:46">
      <c r="C36" s="19"/>
      <c r="J36" s="68"/>
      <c r="K36" s="19"/>
      <c r="M36" s="1" t="str">
        <f t="shared" ref="M36:M50" si="13">IF(L36="","",IF(H36&gt;1500,IF(J36&lt;0,(L36-H36)*J36,(-H36+L36)*J36),IF(J36&lt;0,(L36-H36)*J36,(-H36+L36)*J36)))</f>
        <v/>
      </c>
      <c r="N36" s="2" t="str">
        <f t="shared" si="4"/>
        <v/>
      </c>
      <c r="O36" s="2" t="str">
        <f t="shared" si="5"/>
        <v/>
      </c>
      <c r="P36" t="str">
        <f t="shared" ref="P36:Y39" si="14">IF(OR($J36="",NOT($M36="")),"",IF($F36="先",(-$H36+P$9)*$J36,IF($F36="P",IF($G36&lt;=P$9,-$H36*$J36,($G36-P$9-$H36)*$J36),IF($F36="C",IF($G36&gt;=P$9,-$H36*$J36,(-$G36+P$9-$H36)*$J36)))))</f>
        <v/>
      </c>
      <c r="Q36" t="str">
        <f t="shared" si="14"/>
        <v/>
      </c>
      <c r="R36" t="str">
        <f t="shared" si="14"/>
        <v/>
      </c>
      <c r="S36" t="str">
        <f t="shared" si="14"/>
        <v/>
      </c>
      <c r="T36" t="str">
        <f t="shared" si="14"/>
        <v/>
      </c>
      <c r="U36" t="str">
        <f t="shared" si="14"/>
        <v/>
      </c>
      <c r="V36" t="str">
        <f t="shared" si="14"/>
        <v/>
      </c>
      <c r="W36" t="str">
        <f t="shared" si="14"/>
        <v/>
      </c>
      <c r="X36" t="str">
        <f t="shared" si="14"/>
        <v/>
      </c>
      <c r="Y36" t="str">
        <f t="shared" si="14"/>
        <v/>
      </c>
      <c r="Z36" t="str">
        <f t="shared" ref="Z36:AI39" si="15">IF(OR($J36="",NOT($M36="")),"",IF($F36="先",(-$H36+Z$9)*$J36,IF($F36="P",IF($G36&lt;=Z$9,-$H36*$J36,($G36-Z$9-$H36)*$J36),IF($F36="C",IF($G36&gt;=Z$9,-$H36*$J36,(-$G36+Z$9-$H36)*$J36)))))</f>
        <v/>
      </c>
      <c r="AA36" t="str">
        <f t="shared" si="15"/>
        <v/>
      </c>
      <c r="AB36" t="str">
        <f t="shared" si="15"/>
        <v/>
      </c>
      <c r="AC36" t="str">
        <f t="shared" si="15"/>
        <v/>
      </c>
      <c r="AD36" t="str">
        <f t="shared" si="15"/>
        <v/>
      </c>
      <c r="AE36" s="60" t="str">
        <f t="shared" si="15"/>
        <v/>
      </c>
      <c r="AF36" t="str">
        <f t="shared" si="15"/>
        <v/>
      </c>
      <c r="AG36" t="str">
        <f t="shared" si="15"/>
        <v/>
      </c>
      <c r="AH36" t="str">
        <f t="shared" si="15"/>
        <v/>
      </c>
      <c r="AI36" t="str">
        <f t="shared" si="15"/>
        <v/>
      </c>
      <c r="AJ36" t="str">
        <f t="shared" ref="AJ36:AT39" si="16">IF(OR($J36="",NOT($M36="")),"",IF($F36="先",(-$H36+AJ$9)*$J36,IF($F36="P",IF($G36&lt;=AJ$9,-$H36*$J36,($G36-AJ$9-$H36)*$J36),IF($F36="C",IF($G36&gt;=AJ$9,-$H36*$J36,(-$G36+AJ$9-$H36)*$J36)))))</f>
        <v/>
      </c>
      <c r="AK36" t="str">
        <f t="shared" si="16"/>
        <v/>
      </c>
      <c r="AL36" t="str">
        <f t="shared" si="16"/>
        <v/>
      </c>
      <c r="AM36" t="str">
        <f t="shared" si="16"/>
        <v/>
      </c>
      <c r="AN36" t="str">
        <f t="shared" si="16"/>
        <v/>
      </c>
      <c r="AO36" t="str">
        <f t="shared" si="16"/>
        <v/>
      </c>
      <c r="AP36" t="str">
        <f t="shared" si="16"/>
        <v/>
      </c>
      <c r="AQ36" t="str">
        <f t="shared" si="16"/>
        <v/>
      </c>
      <c r="AR36" t="str">
        <f t="shared" si="16"/>
        <v/>
      </c>
      <c r="AS36" t="str">
        <f t="shared" si="16"/>
        <v/>
      </c>
      <c r="AT36" t="str">
        <f t="shared" si="16"/>
        <v/>
      </c>
    </row>
    <row r="37" spans="3:46">
      <c r="J37" s="68"/>
      <c r="M37" s="1" t="str">
        <f t="shared" si="13"/>
        <v/>
      </c>
      <c r="N37" s="2" t="str">
        <f t="shared" si="4"/>
        <v/>
      </c>
      <c r="O37" s="2" t="str">
        <f t="shared" si="5"/>
        <v/>
      </c>
      <c r="P37" t="str">
        <f t="shared" si="14"/>
        <v/>
      </c>
      <c r="Q37" t="str">
        <f t="shared" si="14"/>
        <v/>
      </c>
      <c r="R37" t="str">
        <f t="shared" si="14"/>
        <v/>
      </c>
      <c r="S37" t="str">
        <f t="shared" si="14"/>
        <v/>
      </c>
      <c r="T37" t="str">
        <f t="shared" si="14"/>
        <v/>
      </c>
      <c r="U37" t="str">
        <f t="shared" si="14"/>
        <v/>
      </c>
      <c r="V37" t="str">
        <f t="shared" si="14"/>
        <v/>
      </c>
      <c r="W37" t="str">
        <f t="shared" si="14"/>
        <v/>
      </c>
      <c r="X37" t="str">
        <f t="shared" si="14"/>
        <v/>
      </c>
      <c r="Y37" t="str">
        <f t="shared" si="14"/>
        <v/>
      </c>
      <c r="Z37" t="str">
        <f t="shared" si="15"/>
        <v/>
      </c>
      <c r="AA37" t="str">
        <f t="shared" si="15"/>
        <v/>
      </c>
      <c r="AB37" t="str">
        <f t="shared" si="15"/>
        <v/>
      </c>
      <c r="AC37" t="str">
        <f t="shared" si="15"/>
        <v/>
      </c>
      <c r="AD37" t="str">
        <f t="shared" si="15"/>
        <v/>
      </c>
      <c r="AE37" s="60" t="str">
        <f t="shared" si="15"/>
        <v/>
      </c>
      <c r="AF37" t="str">
        <f t="shared" si="15"/>
        <v/>
      </c>
      <c r="AG37" t="str">
        <f t="shared" si="15"/>
        <v/>
      </c>
      <c r="AH37" t="str">
        <f t="shared" si="15"/>
        <v/>
      </c>
      <c r="AI37" t="str">
        <f t="shared" si="15"/>
        <v/>
      </c>
      <c r="AJ37" t="str">
        <f t="shared" si="16"/>
        <v/>
      </c>
      <c r="AK37" t="str">
        <f t="shared" si="16"/>
        <v/>
      </c>
      <c r="AL37" t="str">
        <f t="shared" si="16"/>
        <v/>
      </c>
      <c r="AM37" t="str">
        <f t="shared" si="16"/>
        <v/>
      </c>
      <c r="AN37" t="str">
        <f t="shared" si="16"/>
        <v/>
      </c>
      <c r="AO37" t="str">
        <f t="shared" si="16"/>
        <v/>
      </c>
      <c r="AP37" t="str">
        <f t="shared" si="16"/>
        <v/>
      </c>
      <c r="AQ37" t="str">
        <f t="shared" si="16"/>
        <v/>
      </c>
      <c r="AR37" t="str">
        <f t="shared" si="16"/>
        <v/>
      </c>
      <c r="AS37" t="str">
        <f t="shared" si="16"/>
        <v/>
      </c>
      <c r="AT37" t="str">
        <f t="shared" si="16"/>
        <v/>
      </c>
    </row>
    <row r="38" spans="3:46">
      <c r="J38" s="68"/>
      <c r="M38" s="1" t="str">
        <f t="shared" si="13"/>
        <v/>
      </c>
      <c r="N38" s="2" t="str">
        <f t="shared" si="4"/>
        <v/>
      </c>
      <c r="O38" s="2" t="str">
        <f t="shared" si="5"/>
        <v/>
      </c>
      <c r="P38" t="str">
        <f t="shared" si="14"/>
        <v/>
      </c>
      <c r="Q38" t="str">
        <f t="shared" si="14"/>
        <v/>
      </c>
      <c r="R38" t="str">
        <f t="shared" si="14"/>
        <v/>
      </c>
      <c r="S38" t="str">
        <f t="shared" si="14"/>
        <v/>
      </c>
      <c r="T38" t="str">
        <f t="shared" si="14"/>
        <v/>
      </c>
      <c r="U38" t="str">
        <f t="shared" si="14"/>
        <v/>
      </c>
      <c r="V38" t="str">
        <f t="shared" si="14"/>
        <v/>
      </c>
      <c r="W38" t="str">
        <f t="shared" si="14"/>
        <v/>
      </c>
      <c r="X38" t="str">
        <f t="shared" si="14"/>
        <v/>
      </c>
      <c r="Y38" t="str">
        <f t="shared" si="14"/>
        <v/>
      </c>
      <c r="Z38" t="str">
        <f t="shared" si="15"/>
        <v/>
      </c>
      <c r="AA38" t="str">
        <f t="shared" si="15"/>
        <v/>
      </c>
      <c r="AB38" t="str">
        <f t="shared" si="15"/>
        <v/>
      </c>
      <c r="AC38" t="str">
        <f t="shared" si="15"/>
        <v/>
      </c>
      <c r="AD38" t="str">
        <f t="shared" si="15"/>
        <v/>
      </c>
      <c r="AE38" s="60" t="str">
        <f t="shared" si="15"/>
        <v/>
      </c>
      <c r="AF38" t="str">
        <f t="shared" si="15"/>
        <v/>
      </c>
      <c r="AG38" t="str">
        <f t="shared" si="15"/>
        <v/>
      </c>
      <c r="AH38" t="str">
        <f t="shared" si="15"/>
        <v/>
      </c>
      <c r="AI38" t="str">
        <f t="shared" si="15"/>
        <v/>
      </c>
      <c r="AJ38" t="str">
        <f t="shared" si="16"/>
        <v/>
      </c>
      <c r="AK38" t="str">
        <f t="shared" si="16"/>
        <v/>
      </c>
      <c r="AL38" t="str">
        <f t="shared" si="16"/>
        <v/>
      </c>
      <c r="AM38" t="str">
        <f t="shared" si="16"/>
        <v/>
      </c>
      <c r="AN38" t="str">
        <f t="shared" si="16"/>
        <v/>
      </c>
      <c r="AO38" t="str">
        <f t="shared" si="16"/>
        <v/>
      </c>
      <c r="AP38" t="str">
        <f t="shared" si="16"/>
        <v/>
      </c>
      <c r="AQ38" t="str">
        <f t="shared" si="16"/>
        <v/>
      </c>
      <c r="AR38" t="str">
        <f t="shared" si="16"/>
        <v/>
      </c>
      <c r="AS38" t="str">
        <f t="shared" si="16"/>
        <v/>
      </c>
      <c r="AT38" t="str">
        <f t="shared" si="16"/>
        <v/>
      </c>
    </row>
    <row r="39" spans="3:46">
      <c r="J39" s="68"/>
      <c r="M39" s="1" t="str">
        <f t="shared" si="13"/>
        <v/>
      </c>
      <c r="N39" s="2" t="str">
        <f t="shared" si="4"/>
        <v/>
      </c>
      <c r="O39" s="2" t="str">
        <f t="shared" si="5"/>
        <v/>
      </c>
      <c r="P39" t="str">
        <f t="shared" si="14"/>
        <v/>
      </c>
      <c r="Q39" t="str">
        <f t="shared" si="14"/>
        <v/>
      </c>
      <c r="R39" t="str">
        <f t="shared" si="14"/>
        <v/>
      </c>
      <c r="S39" t="str">
        <f t="shared" si="14"/>
        <v/>
      </c>
      <c r="T39" t="str">
        <f t="shared" si="14"/>
        <v/>
      </c>
      <c r="U39" t="str">
        <f t="shared" si="14"/>
        <v/>
      </c>
      <c r="V39" t="str">
        <f t="shared" si="14"/>
        <v/>
      </c>
      <c r="W39" t="str">
        <f t="shared" si="14"/>
        <v/>
      </c>
      <c r="X39" t="str">
        <f t="shared" si="14"/>
        <v/>
      </c>
      <c r="Y39" t="str">
        <f t="shared" si="14"/>
        <v/>
      </c>
      <c r="Z39" t="str">
        <f t="shared" si="15"/>
        <v/>
      </c>
      <c r="AA39" t="str">
        <f t="shared" si="15"/>
        <v/>
      </c>
      <c r="AB39" t="str">
        <f t="shared" si="15"/>
        <v/>
      </c>
      <c r="AC39" t="str">
        <f t="shared" si="15"/>
        <v/>
      </c>
      <c r="AD39" t="str">
        <f t="shared" si="15"/>
        <v/>
      </c>
      <c r="AE39" s="60" t="str">
        <f t="shared" si="15"/>
        <v/>
      </c>
      <c r="AF39" t="str">
        <f t="shared" si="15"/>
        <v/>
      </c>
      <c r="AG39" t="str">
        <f t="shared" si="15"/>
        <v/>
      </c>
      <c r="AH39" t="str">
        <f t="shared" si="15"/>
        <v/>
      </c>
      <c r="AI39" t="str">
        <f t="shared" si="15"/>
        <v/>
      </c>
      <c r="AJ39" t="str">
        <f t="shared" si="16"/>
        <v/>
      </c>
      <c r="AK39" t="str">
        <f t="shared" si="16"/>
        <v/>
      </c>
      <c r="AL39" t="str">
        <f t="shared" si="16"/>
        <v/>
      </c>
      <c r="AM39" t="str">
        <f t="shared" si="16"/>
        <v/>
      </c>
      <c r="AN39" t="str">
        <f t="shared" si="16"/>
        <v/>
      </c>
      <c r="AO39" t="str">
        <f t="shared" si="16"/>
        <v/>
      </c>
      <c r="AP39" t="str">
        <f t="shared" si="16"/>
        <v/>
      </c>
      <c r="AQ39" t="str">
        <f t="shared" si="16"/>
        <v/>
      </c>
      <c r="AR39" t="str">
        <f t="shared" si="16"/>
        <v/>
      </c>
      <c r="AS39" t="str">
        <f t="shared" si="16"/>
        <v/>
      </c>
      <c r="AT39" t="str">
        <f t="shared" si="16"/>
        <v/>
      </c>
    </row>
    <row r="40" spans="3:46">
      <c r="J40" s="68"/>
      <c r="M40" s="1" t="str">
        <f t="shared" si="13"/>
        <v/>
      </c>
      <c r="N40" s="2" t="str">
        <f t="shared" si="4"/>
        <v/>
      </c>
      <c r="O40" s="2" t="str">
        <f t="shared" si="5"/>
        <v/>
      </c>
      <c r="P40" t="str">
        <f t="shared" ref="P40:Y50" si="17">IF(OR($J40="",NOT($M40="")),"",IF($F40="先",(-$H40+P$9)*$J40,IF($F40="P",IF($G40&lt;=P$9,-$H40*$J40,($G40-P$9-$H40)*$J40),IF($F40="C",IF($G40&gt;=P$9,-$H40*$J40,(-$G40+P$9-$H40)*$J40)))))</f>
        <v/>
      </c>
      <c r="Q40" t="str">
        <f t="shared" si="17"/>
        <v/>
      </c>
      <c r="R40" t="str">
        <f t="shared" si="17"/>
        <v/>
      </c>
      <c r="S40" t="str">
        <f t="shared" si="17"/>
        <v/>
      </c>
      <c r="T40" t="str">
        <f t="shared" si="17"/>
        <v/>
      </c>
      <c r="U40" t="str">
        <f t="shared" si="17"/>
        <v/>
      </c>
      <c r="V40" t="str">
        <f t="shared" si="17"/>
        <v/>
      </c>
      <c r="W40" t="str">
        <f t="shared" si="17"/>
        <v/>
      </c>
      <c r="X40" t="str">
        <f t="shared" si="17"/>
        <v/>
      </c>
      <c r="Y40" t="str">
        <f t="shared" si="17"/>
        <v/>
      </c>
      <c r="Z40" t="str">
        <f t="shared" ref="Z40:AI50" si="18">IF(OR($J40="",NOT($M40="")),"",IF($F40="先",(-$H40+Z$9)*$J40,IF($F40="P",IF($G40&lt;=Z$9,-$H40*$J40,($G40-Z$9-$H40)*$J40),IF($F40="C",IF($G40&gt;=Z$9,-$H40*$J40,(-$G40+Z$9-$H40)*$J40)))))</f>
        <v/>
      </c>
      <c r="AA40" t="str">
        <f t="shared" si="18"/>
        <v/>
      </c>
      <c r="AB40" t="str">
        <f t="shared" si="18"/>
        <v/>
      </c>
      <c r="AC40" t="str">
        <f t="shared" si="18"/>
        <v/>
      </c>
      <c r="AD40" t="str">
        <f t="shared" si="18"/>
        <v/>
      </c>
      <c r="AE40" s="60" t="str">
        <f t="shared" si="18"/>
        <v/>
      </c>
      <c r="AF40" t="str">
        <f t="shared" si="18"/>
        <v/>
      </c>
      <c r="AG40" t="str">
        <f t="shared" si="18"/>
        <v/>
      </c>
      <c r="AH40" t="str">
        <f t="shared" si="18"/>
        <v/>
      </c>
      <c r="AI40" t="str">
        <f t="shared" si="18"/>
        <v/>
      </c>
      <c r="AJ40" t="str">
        <f t="shared" ref="AJ40:AT50" si="19">IF(OR($J40="",NOT($M40="")),"",IF($F40="先",(-$H40+AJ$9)*$J40,IF($F40="P",IF($G40&lt;=AJ$9,-$H40*$J40,($G40-AJ$9-$H40)*$J40),IF($F40="C",IF($G40&gt;=AJ$9,-$H40*$J40,(-$G40+AJ$9-$H40)*$J40)))))</f>
        <v/>
      </c>
      <c r="AK40" t="str">
        <f t="shared" si="19"/>
        <v/>
      </c>
      <c r="AL40" t="str">
        <f t="shared" si="19"/>
        <v/>
      </c>
      <c r="AM40" t="str">
        <f t="shared" si="19"/>
        <v/>
      </c>
      <c r="AN40" t="str">
        <f t="shared" si="19"/>
        <v/>
      </c>
      <c r="AO40" t="str">
        <f t="shared" si="19"/>
        <v/>
      </c>
      <c r="AP40" t="str">
        <f t="shared" si="19"/>
        <v/>
      </c>
      <c r="AQ40" t="str">
        <f t="shared" si="19"/>
        <v/>
      </c>
      <c r="AR40" t="str">
        <f t="shared" si="19"/>
        <v/>
      </c>
      <c r="AS40" t="str">
        <f t="shared" si="19"/>
        <v/>
      </c>
      <c r="AT40" t="str">
        <f t="shared" si="19"/>
        <v/>
      </c>
    </row>
    <row r="41" spans="3:46">
      <c r="J41" s="68"/>
      <c r="M41" s="1" t="str">
        <f t="shared" si="13"/>
        <v/>
      </c>
      <c r="N41" s="2" t="str">
        <f t="shared" si="4"/>
        <v/>
      </c>
      <c r="O41" s="2" t="str">
        <f t="shared" si="5"/>
        <v/>
      </c>
      <c r="P41" t="str">
        <f t="shared" si="17"/>
        <v/>
      </c>
      <c r="Q41" t="str">
        <f t="shared" si="17"/>
        <v/>
      </c>
      <c r="R41" t="str">
        <f t="shared" si="17"/>
        <v/>
      </c>
      <c r="S41" t="str">
        <f t="shared" si="17"/>
        <v/>
      </c>
      <c r="T41" t="str">
        <f t="shared" si="17"/>
        <v/>
      </c>
      <c r="U41" t="str">
        <f t="shared" si="17"/>
        <v/>
      </c>
      <c r="V41" t="str">
        <f t="shared" si="17"/>
        <v/>
      </c>
      <c r="W41" t="str">
        <f t="shared" si="17"/>
        <v/>
      </c>
      <c r="X41" t="str">
        <f t="shared" si="17"/>
        <v/>
      </c>
      <c r="Y41" t="str">
        <f t="shared" si="17"/>
        <v/>
      </c>
      <c r="Z41" t="str">
        <f t="shared" si="18"/>
        <v/>
      </c>
      <c r="AA41" t="str">
        <f t="shared" si="18"/>
        <v/>
      </c>
      <c r="AB41" t="str">
        <f t="shared" si="18"/>
        <v/>
      </c>
      <c r="AC41" t="str">
        <f t="shared" si="18"/>
        <v/>
      </c>
      <c r="AD41" t="str">
        <f t="shared" si="18"/>
        <v/>
      </c>
      <c r="AE41" s="60" t="str">
        <f t="shared" si="18"/>
        <v/>
      </c>
      <c r="AF41" t="str">
        <f t="shared" si="18"/>
        <v/>
      </c>
      <c r="AG41" t="str">
        <f t="shared" si="18"/>
        <v/>
      </c>
      <c r="AH41" t="str">
        <f t="shared" si="18"/>
        <v/>
      </c>
      <c r="AI41" t="str">
        <f t="shared" si="18"/>
        <v/>
      </c>
      <c r="AJ41" t="str">
        <f t="shared" si="19"/>
        <v/>
      </c>
      <c r="AK41" t="str">
        <f t="shared" si="19"/>
        <v/>
      </c>
      <c r="AL41" t="str">
        <f t="shared" si="19"/>
        <v/>
      </c>
      <c r="AM41" t="str">
        <f t="shared" si="19"/>
        <v/>
      </c>
      <c r="AN41" t="str">
        <f t="shared" si="19"/>
        <v/>
      </c>
      <c r="AO41" t="str">
        <f t="shared" si="19"/>
        <v/>
      </c>
      <c r="AP41" t="str">
        <f t="shared" si="19"/>
        <v/>
      </c>
      <c r="AQ41" t="str">
        <f t="shared" si="19"/>
        <v/>
      </c>
      <c r="AR41" t="str">
        <f t="shared" si="19"/>
        <v/>
      </c>
      <c r="AS41" t="str">
        <f t="shared" si="19"/>
        <v/>
      </c>
      <c r="AT41" t="str">
        <f t="shared" si="19"/>
        <v/>
      </c>
    </row>
    <row r="42" spans="3:46">
      <c r="J42" s="68"/>
      <c r="M42" s="1" t="str">
        <f t="shared" si="13"/>
        <v/>
      </c>
      <c r="N42" s="2" t="str">
        <f t="shared" si="4"/>
        <v/>
      </c>
      <c r="O42" s="2" t="str">
        <f t="shared" si="5"/>
        <v/>
      </c>
      <c r="P42" t="str">
        <f t="shared" si="17"/>
        <v/>
      </c>
      <c r="Q42" t="str">
        <f t="shared" si="17"/>
        <v/>
      </c>
      <c r="R42" t="str">
        <f t="shared" si="17"/>
        <v/>
      </c>
      <c r="S42" t="str">
        <f t="shared" si="17"/>
        <v/>
      </c>
      <c r="T42" t="str">
        <f t="shared" si="17"/>
        <v/>
      </c>
      <c r="U42" t="str">
        <f t="shared" si="17"/>
        <v/>
      </c>
      <c r="V42" t="str">
        <f t="shared" si="17"/>
        <v/>
      </c>
      <c r="W42" t="str">
        <f t="shared" si="17"/>
        <v/>
      </c>
      <c r="X42" t="str">
        <f t="shared" si="17"/>
        <v/>
      </c>
      <c r="Y42" t="str">
        <f t="shared" si="17"/>
        <v/>
      </c>
      <c r="Z42" t="str">
        <f t="shared" si="18"/>
        <v/>
      </c>
      <c r="AA42" t="str">
        <f t="shared" si="18"/>
        <v/>
      </c>
      <c r="AB42" t="str">
        <f t="shared" si="18"/>
        <v/>
      </c>
      <c r="AC42" t="str">
        <f t="shared" si="18"/>
        <v/>
      </c>
      <c r="AD42" t="str">
        <f t="shared" si="18"/>
        <v/>
      </c>
      <c r="AE42" s="60" t="str">
        <f t="shared" si="18"/>
        <v/>
      </c>
      <c r="AF42" t="str">
        <f t="shared" si="18"/>
        <v/>
      </c>
      <c r="AG42" t="str">
        <f t="shared" si="18"/>
        <v/>
      </c>
      <c r="AH42" t="str">
        <f t="shared" si="18"/>
        <v/>
      </c>
      <c r="AI42" t="str">
        <f t="shared" si="18"/>
        <v/>
      </c>
      <c r="AJ42" t="str">
        <f t="shared" si="19"/>
        <v/>
      </c>
      <c r="AK42" t="str">
        <f t="shared" si="19"/>
        <v/>
      </c>
      <c r="AL42" t="str">
        <f t="shared" si="19"/>
        <v/>
      </c>
      <c r="AM42" t="str">
        <f t="shared" si="19"/>
        <v/>
      </c>
      <c r="AN42" t="str">
        <f t="shared" si="19"/>
        <v/>
      </c>
      <c r="AO42" t="str">
        <f t="shared" si="19"/>
        <v/>
      </c>
      <c r="AP42" t="str">
        <f t="shared" si="19"/>
        <v/>
      </c>
      <c r="AQ42" t="str">
        <f t="shared" si="19"/>
        <v/>
      </c>
      <c r="AR42" t="str">
        <f t="shared" si="19"/>
        <v/>
      </c>
      <c r="AS42" t="str">
        <f t="shared" si="19"/>
        <v/>
      </c>
      <c r="AT42" t="str">
        <f t="shared" si="19"/>
        <v/>
      </c>
    </row>
    <row r="43" spans="3:46">
      <c r="J43" s="68"/>
      <c r="M43" s="1" t="str">
        <f t="shared" si="13"/>
        <v/>
      </c>
      <c r="N43" s="2" t="str">
        <f t="shared" si="4"/>
        <v/>
      </c>
      <c r="O43" s="2" t="str">
        <f t="shared" si="5"/>
        <v/>
      </c>
      <c r="P43" t="str">
        <f t="shared" si="17"/>
        <v/>
      </c>
      <c r="Q43" t="str">
        <f t="shared" si="17"/>
        <v/>
      </c>
      <c r="R43" t="str">
        <f t="shared" si="17"/>
        <v/>
      </c>
      <c r="S43" t="str">
        <f t="shared" si="17"/>
        <v/>
      </c>
      <c r="T43" t="str">
        <f t="shared" si="17"/>
        <v/>
      </c>
      <c r="U43" t="str">
        <f t="shared" si="17"/>
        <v/>
      </c>
      <c r="V43" t="str">
        <f t="shared" si="17"/>
        <v/>
      </c>
      <c r="W43" t="str">
        <f t="shared" si="17"/>
        <v/>
      </c>
      <c r="X43" t="str">
        <f t="shared" si="17"/>
        <v/>
      </c>
      <c r="Y43" t="str">
        <f t="shared" si="17"/>
        <v/>
      </c>
      <c r="Z43" t="str">
        <f t="shared" si="18"/>
        <v/>
      </c>
      <c r="AA43" t="str">
        <f t="shared" si="18"/>
        <v/>
      </c>
      <c r="AB43" t="str">
        <f t="shared" si="18"/>
        <v/>
      </c>
      <c r="AC43" t="str">
        <f t="shared" si="18"/>
        <v/>
      </c>
      <c r="AD43" t="str">
        <f t="shared" si="18"/>
        <v/>
      </c>
      <c r="AE43" s="60" t="str">
        <f t="shared" si="18"/>
        <v/>
      </c>
      <c r="AF43" t="str">
        <f t="shared" si="18"/>
        <v/>
      </c>
      <c r="AG43" t="str">
        <f t="shared" si="18"/>
        <v/>
      </c>
      <c r="AH43" t="str">
        <f t="shared" si="18"/>
        <v/>
      </c>
      <c r="AI43" t="str">
        <f t="shared" si="18"/>
        <v/>
      </c>
      <c r="AJ43" t="str">
        <f t="shared" si="19"/>
        <v/>
      </c>
      <c r="AK43" t="str">
        <f t="shared" si="19"/>
        <v/>
      </c>
      <c r="AL43" t="str">
        <f t="shared" si="19"/>
        <v/>
      </c>
      <c r="AM43" t="str">
        <f t="shared" si="19"/>
        <v/>
      </c>
      <c r="AN43" t="str">
        <f t="shared" si="19"/>
        <v/>
      </c>
      <c r="AO43" t="str">
        <f t="shared" si="19"/>
        <v/>
      </c>
      <c r="AP43" t="str">
        <f t="shared" si="19"/>
        <v/>
      </c>
      <c r="AQ43" t="str">
        <f t="shared" si="19"/>
        <v/>
      </c>
      <c r="AR43" t="str">
        <f t="shared" si="19"/>
        <v/>
      </c>
      <c r="AS43" t="str">
        <f t="shared" si="19"/>
        <v/>
      </c>
      <c r="AT43" t="str">
        <f t="shared" si="19"/>
        <v/>
      </c>
    </row>
    <row r="44" spans="3:46">
      <c r="J44" s="68"/>
      <c r="M44" s="1" t="str">
        <f t="shared" si="13"/>
        <v/>
      </c>
      <c r="N44" s="2" t="str">
        <f t="shared" si="4"/>
        <v/>
      </c>
      <c r="O44" s="2" t="str">
        <f t="shared" si="5"/>
        <v/>
      </c>
      <c r="P44" t="str">
        <f t="shared" si="17"/>
        <v/>
      </c>
      <c r="Q44" t="str">
        <f t="shared" si="17"/>
        <v/>
      </c>
      <c r="R44" t="str">
        <f t="shared" si="17"/>
        <v/>
      </c>
      <c r="S44" t="str">
        <f t="shared" si="17"/>
        <v/>
      </c>
      <c r="T44" t="str">
        <f t="shared" si="17"/>
        <v/>
      </c>
      <c r="U44" t="str">
        <f t="shared" si="17"/>
        <v/>
      </c>
      <c r="V44" t="str">
        <f t="shared" si="17"/>
        <v/>
      </c>
      <c r="W44" t="str">
        <f t="shared" si="17"/>
        <v/>
      </c>
      <c r="X44" t="str">
        <f t="shared" si="17"/>
        <v/>
      </c>
      <c r="Y44" t="str">
        <f t="shared" si="17"/>
        <v/>
      </c>
      <c r="Z44" t="str">
        <f t="shared" si="18"/>
        <v/>
      </c>
      <c r="AA44" t="str">
        <f t="shared" si="18"/>
        <v/>
      </c>
      <c r="AB44" t="str">
        <f t="shared" si="18"/>
        <v/>
      </c>
      <c r="AC44" t="str">
        <f t="shared" si="18"/>
        <v/>
      </c>
      <c r="AD44" t="str">
        <f t="shared" si="18"/>
        <v/>
      </c>
      <c r="AE44" s="60" t="str">
        <f t="shared" si="18"/>
        <v/>
      </c>
      <c r="AF44" t="str">
        <f t="shared" si="18"/>
        <v/>
      </c>
      <c r="AG44" t="str">
        <f t="shared" si="18"/>
        <v/>
      </c>
      <c r="AH44" t="str">
        <f t="shared" si="18"/>
        <v/>
      </c>
      <c r="AI44" t="str">
        <f t="shared" si="18"/>
        <v/>
      </c>
      <c r="AJ44" t="str">
        <f t="shared" si="19"/>
        <v/>
      </c>
      <c r="AK44" t="str">
        <f t="shared" si="19"/>
        <v/>
      </c>
      <c r="AL44" t="str">
        <f t="shared" si="19"/>
        <v/>
      </c>
      <c r="AM44" t="str">
        <f t="shared" si="19"/>
        <v/>
      </c>
      <c r="AN44" t="str">
        <f t="shared" si="19"/>
        <v/>
      </c>
      <c r="AO44" t="str">
        <f t="shared" si="19"/>
        <v/>
      </c>
      <c r="AP44" t="str">
        <f t="shared" si="19"/>
        <v/>
      </c>
      <c r="AQ44" t="str">
        <f t="shared" si="19"/>
        <v/>
      </c>
      <c r="AR44" t="str">
        <f t="shared" si="19"/>
        <v/>
      </c>
      <c r="AS44" t="str">
        <f t="shared" si="19"/>
        <v/>
      </c>
      <c r="AT44" t="str">
        <f t="shared" si="19"/>
        <v/>
      </c>
    </row>
    <row r="45" spans="3:46">
      <c r="J45" s="68"/>
      <c r="M45" s="1" t="str">
        <f t="shared" si="13"/>
        <v/>
      </c>
      <c r="N45" s="2" t="str">
        <f t="shared" si="4"/>
        <v/>
      </c>
      <c r="O45" s="2" t="str">
        <f t="shared" si="5"/>
        <v/>
      </c>
      <c r="P45" t="str">
        <f t="shared" si="17"/>
        <v/>
      </c>
      <c r="Q45" t="str">
        <f t="shared" si="17"/>
        <v/>
      </c>
      <c r="R45" t="str">
        <f t="shared" si="17"/>
        <v/>
      </c>
      <c r="S45" t="str">
        <f t="shared" si="17"/>
        <v/>
      </c>
      <c r="T45" t="str">
        <f t="shared" si="17"/>
        <v/>
      </c>
      <c r="U45" t="str">
        <f t="shared" si="17"/>
        <v/>
      </c>
      <c r="V45" t="str">
        <f t="shared" si="17"/>
        <v/>
      </c>
      <c r="W45" t="str">
        <f t="shared" si="17"/>
        <v/>
      </c>
      <c r="X45" t="str">
        <f t="shared" si="17"/>
        <v/>
      </c>
      <c r="Y45" t="str">
        <f t="shared" si="17"/>
        <v/>
      </c>
      <c r="Z45" t="str">
        <f t="shared" si="18"/>
        <v/>
      </c>
      <c r="AA45" t="str">
        <f t="shared" si="18"/>
        <v/>
      </c>
      <c r="AB45" t="str">
        <f t="shared" si="18"/>
        <v/>
      </c>
      <c r="AC45" t="str">
        <f t="shared" si="18"/>
        <v/>
      </c>
      <c r="AD45" t="str">
        <f t="shared" si="18"/>
        <v/>
      </c>
      <c r="AE45" s="60" t="str">
        <f t="shared" si="18"/>
        <v/>
      </c>
      <c r="AF45" t="str">
        <f t="shared" si="18"/>
        <v/>
      </c>
      <c r="AG45" t="str">
        <f t="shared" si="18"/>
        <v/>
      </c>
      <c r="AH45" t="str">
        <f t="shared" si="18"/>
        <v/>
      </c>
      <c r="AI45" t="str">
        <f t="shared" si="18"/>
        <v/>
      </c>
      <c r="AJ45" t="str">
        <f t="shared" si="19"/>
        <v/>
      </c>
      <c r="AK45" t="str">
        <f t="shared" si="19"/>
        <v/>
      </c>
      <c r="AL45" t="str">
        <f t="shared" si="19"/>
        <v/>
      </c>
      <c r="AM45" t="str">
        <f t="shared" si="19"/>
        <v/>
      </c>
      <c r="AN45" t="str">
        <f t="shared" si="19"/>
        <v/>
      </c>
      <c r="AO45" t="str">
        <f t="shared" si="19"/>
        <v/>
      </c>
      <c r="AP45" t="str">
        <f t="shared" si="19"/>
        <v/>
      </c>
      <c r="AQ45" t="str">
        <f t="shared" si="19"/>
        <v/>
      </c>
      <c r="AR45" t="str">
        <f t="shared" si="19"/>
        <v/>
      </c>
      <c r="AS45" t="str">
        <f t="shared" si="19"/>
        <v/>
      </c>
      <c r="AT45" t="str">
        <f t="shared" si="19"/>
        <v/>
      </c>
    </row>
    <row r="46" spans="3:46">
      <c r="J46" s="68"/>
      <c r="M46" s="1" t="str">
        <f t="shared" si="13"/>
        <v/>
      </c>
      <c r="N46" s="2" t="str">
        <f t="shared" si="4"/>
        <v/>
      </c>
      <c r="O46" s="2" t="str">
        <f t="shared" si="5"/>
        <v/>
      </c>
      <c r="P46" t="str">
        <f t="shared" si="17"/>
        <v/>
      </c>
      <c r="Q46" t="str">
        <f t="shared" si="17"/>
        <v/>
      </c>
      <c r="R46" t="str">
        <f t="shared" si="17"/>
        <v/>
      </c>
      <c r="S46" t="str">
        <f t="shared" si="17"/>
        <v/>
      </c>
      <c r="T46" t="str">
        <f t="shared" si="17"/>
        <v/>
      </c>
      <c r="U46" t="str">
        <f t="shared" si="17"/>
        <v/>
      </c>
      <c r="V46" t="str">
        <f t="shared" si="17"/>
        <v/>
      </c>
      <c r="W46" t="str">
        <f t="shared" si="17"/>
        <v/>
      </c>
      <c r="X46" t="str">
        <f t="shared" si="17"/>
        <v/>
      </c>
      <c r="Y46" t="str">
        <f t="shared" si="17"/>
        <v/>
      </c>
      <c r="Z46" t="str">
        <f t="shared" si="18"/>
        <v/>
      </c>
      <c r="AA46" t="str">
        <f t="shared" si="18"/>
        <v/>
      </c>
      <c r="AB46" t="str">
        <f t="shared" si="18"/>
        <v/>
      </c>
      <c r="AC46" t="str">
        <f t="shared" si="18"/>
        <v/>
      </c>
      <c r="AD46" t="str">
        <f t="shared" si="18"/>
        <v/>
      </c>
      <c r="AE46" s="58" t="str">
        <f t="shared" si="18"/>
        <v/>
      </c>
      <c r="AF46" t="str">
        <f t="shared" si="18"/>
        <v/>
      </c>
      <c r="AG46" t="str">
        <f t="shared" si="18"/>
        <v/>
      </c>
      <c r="AH46" t="str">
        <f t="shared" si="18"/>
        <v/>
      </c>
      <c r="AI46" t="str">
        <f t="shared" si="18"/>
        <v/>
      </c>
      <c r="AJ46" t="str">
        <f t="shared" si="19"/>
        <v/>
      </c>
      <c r="AK46" t="str">
        <f t="shared" si="19"/>
        <v/>
      </c>
      <c r="AL46" t="str">
        <f t="shared" si="19"/>
        <v/>
      </c>
      <c r="AM46" t="str">
        <f t="shared" si="19"/>
        <v/>
      </c>
      <c r="AN46" t="str">
        <f t="shared" si="19"/>
        <v/>
      </c>
      <c r="AO46" t="str">
        <f t="shared" si="19"/>
        <v/>
      </c>
      <c r="AP46" t="str">
        <f t="shared" si="19"/>
        <v/>
      </c>
      <c r="AQ46" t="str">
        <f t="shared" si="19"/>
        <v/>
      </c>
      <c r="AR46" t="str">
        <f t="shared" si="19"/>
        <v/>
      </c>
      <c r="AS46" t="str">
        <f t="shared" si="19"/>
        <v/>
      </c>
      <c r="AT46" t="str">
        <f t="shared" si="19"/>
        <v/>
      </c>
    </row>
    <row r="47" spans="3:46">
      <c r="J47" s="68"/>
      <c r="M47" s="1" t="str">
        <f t="shared" si="13"/>
        <v/>
      </c>
      <c r="N47" s="2" t="str">
        <f t="shared" si="4"/>
        <v/>
      </c>
      <c r="O47" s="2" t="str">
        <f t="shared" si="5"/>
        <v/>
      </c>
      <c r="P47" t="str">
        <f t="shared" si="17"/>
        <v/>
      </c>
      <c r="Q47" t="str">
        <f t="shared" si="17"/>
        <v/>
      </c>
      <c r="R47" t="str">
        <f t="shared" si="17"/>
        <v/>
      </c>
      <c r="S47" t="str">
        <f t="shared" si="17"/>
        <v/>
      </c>
      <c r="T47" t="str">
        <f t="shared" si="17"/>
        <v/>
      </c>
      <c r="U47" t="str">
        <f t="shared" si="17"/>
        <v/>
      </c>
      <c r="V47" t="str">
        <f t="shared" si="17"/>
        <v/>
      </c>
      <c r="W47" t="str">
        <f t="shared" si="17"/>
        <v/>
      </c>
      <c r="X47" t="str">
        <f t="shared" si="17"/>
        <v/>
      </c>
      <c r="Y47" t="str">
        <f t="shared" si="17"/>
        <v/>
      </c>
      <c r="Z47" t="str">
        <f t="shared" si="18"/>
        <v/>
      </c>
      <c r="AA47" t="str">
        <f t="shared" si="18"/>
        <v/>
      </c>
      <c r="AB47" t="str">
        <f t="shared" si="18"/>
        <v/>
      </c>
      <c r="AC47" t="str">
        <f t="shared" si="18"/>
        <v/>
      </c>
      <c r="AD47" t="str">
        <f t="shared" si="18"/>
        <v/>
      </c>
      <c r="AE47" s="58" t="str">
        <f t="shared" si="18"/>
        <v/>
      </c>
      <c r="AF47" t="str">
        <f t="shared" si="18"/>
        <v/>
      </c>
      <c r="AG47" t="str">
        <f t="shared" si="18"/>
        <v/>
      </c>
      <c r="AH47" t="str">
        <f t="shared" si="18"/>
        <v/>
      </c>
      <c r="AI47" t="str">
        <f t="shared" si="18"/>
        <v/>
      </c>
      <c r="AJ47" t="str">
        <f t="shared" si="19"/>
        <v/>
      </c>
      <c r="AK47" t="str">
        <f t="shared" si="19"/>
        <v/>
      </c>
      <c r="AL47" t="str">
        <f t="shared" si="19"/>
        <v/>
      </c>
      <c r="AM47" t="str">
        <f t="shared" si="19"/>
        <v/>
      </c>
      <c r="AN47" t="str">
        <f t="shared" si="19"/>
        <v/>
      </c>
      <c r="AO47" t="str">
        <f t="shared" si="19"/>
        <v/>
      </c>
      <c r="AP47" t="str">
        <f t="shared" si="19"/>
        <v/>
      </c>
      <c r="AQ47" t="str">
        <f t="shared" si="19"/>
        <v/>
      </c>
      <c r="AR47" t="str">
        <f t="shared" si="19"/>
        <v/>
      </c>
      <c r="AS47" t="str">
        <f t="shared" si="19"/>
        <v/>
      </c>
      <c r="AT47" t="str">
        <f t="shared" si="19"/>
        <v/>
      </c>
    </row>
    <row r="48" spans="3:46">
      <c r="J48" s="68"/>
      <c r="M48" s="1" t="str">
        <f t="shared" si="13"/>
        <v/>
      </c>
      <c r="N48" s="2" t="str">
        <f t="shared" si="4"/>
        <v/>
      </c>
      <c r="O48" s="2" t="str">
        <f t="shared" si="5"/>
        <v/>
      </c>
      <c r="P48" t="str">
        <f t="shared" si="17"/>
        <v/>
      </c>
      <c r="Q48" t="str">
        <f t="shared" si="17"/>
        <v/>
      </c>
      <c r="R48" t="str">
        <f t="shared" si="17"/>
        <v/>
      </c>
      <c r="S48" t="str">
        <f t="shared" si="17"/>
        <v/>
      </c>
      <c r="T48" t="str">
        <f t="shared" si="17"/>
        <v/>
      </c>
      <c r="U48" t="str">
        <f t="shared" si="17"/>
        <v/>
      </c>
      <c r="V48" t="str">
        <f t="shared" si="17"/>
        <v/>
      </c>
      <c r="W48" t="str">
        <f t="shared" si="17"/>
        <v/>
      </c>
      <c r="X48" t="str">
        <f t="shared" si="17"/>
        <v/>
      </c>
      <c r="Y48" t="str">
        <f t="shared" si="17"/>
        <v/>
      </c>
      <c r="Z48" t="str">
        <f t="shared" si="18"/>
        <v/>
      </c>
      <c r="AA48" t="str">
        <f t="shared" si="18"/>
        <v/>
      </c>
      <c r="AB48" t="str">
        <f t="shared" si="18"/>
        <v/>
      </c>
      <c r="AC48" t="str">
        <f t="shared" si="18"/>
        <v/>
      </c>
      <c r="AD48" t="str">
        <f t="shared" si="18"/>
        <v/>
      </c>
      <c r="AE48" s="58" t="str">
        <f t="shared" si="18"/>
        <v/>
      </c>
      <c r="AF48" t="str">
        <f t="shared" si="18"/>
        <v/>
      </c>
      <c r="AG48" t="str">
        <f t="shared" si="18"/>
        <v/>
      </c>
      <c r="AH48" t="str">
        <f t="shared" si="18"/>
        <v/>
      </c>
      <c r="AI48" t="str">
        <f t="shared" si="18"/>
        <v/>
      </c>
      <c r="AJ48" t="str">
        <f t="shared" si="19"/>
        <v/>
      </c>
      <c r="AK48" t="str">
        <f t="shared" si="19"/>
        <v/>
      </c>
      <c r="AL48" t="str">
        <f t="shared" si="19"/>
        <v/>
      </c>
      <c r="AM48" t="str">
        <f t="shared" si="19"/>
        <v/>
      </c>
      <c r="AN48" t="str">
        <f t="shared" si="19"/>
        <v/>
      </c>
      <c r="AO48" t="str">
        <f t="shared" si="19"/>
        <v/>
      </c>
      <c r="AP48" t="str">
        <f t="shared" si="19"/>
        <v/>
      </c>
      <c r="AQ48" t="str">
        <f t="shared" si="19"/>
        <v/>
      </c>
      <c r="AR48" t="str">
        <f t="shared" si="19"/>
        <v/>
      </c>
      <c r="AS48" t="str">
        <f t="shared" si="19"/>
        <v/>
      </c>
      <c r="AT48" t="str">
        <f t="shared" si="19"/>
        <v/>
      </c>
    </row>
    <row r="49" spans="3:47">
      <c r="J49" s="68"/>
      <c r="M49" s="1" t="str">
        <f t="shared" si="13"/>
        <v/>
      </c>
      <c r="N49" s="2" t="str">
        <f t="shared" si="4"/>
        <v/>
      </c>
      <c r="O49" s="2" t="str">
        <f t="shared" si="5"/>
        <v/>
      </c>
      <c r="P49" t="str">
        <f t="shared" si="17"/>
        <v/>
      </c>
      <c r="Q49" t="str">
        <f t="shared" si="17"/>
        <v/>
      </c>
      <c r="R49" t="str">
        <f t="shared" si="17"/>
        <v/>
      </c>
      <c r="S49" t="str">
        <f t="shared" si="17"/>
        <v/>
      </c>
      <c r="T49" t="str">
        <f t="shared" si="17"/>
        <v/>
      </c>
      <c r="U49" t="str">
        <f t="shared" si="17"/>
        <v/>
      </c>
      <c r="V49" t="str">
        <f t="shared" si="17"/>
        <v/>
      </c>
      <c r="W49" t="str">
        <f t="shared" si="17"/>
        <v/>
      </c>
      <c r="X49" t="str">
        <f t="shared" si="17"/>
        <v/>
      </c>
      <c r="Y49" t="str">
        <f t="shared" si="17"/>
        <v/>
      </c>
      <c r="Z49" t="str">
        <f t="shared" si="18"/>
        <v/>
      </c>
      <c r="AA49" t="str">
        <f t="shared" si="18"/>
        <v/>
      </c>
      <c r="AB49" t="str">
        <f t="shared" si="18"/>
        <v/>
      </c>
      <c r="AC49" t="str">
        <f t="shared" si="18"/>
        <v/>
      </c>
      <c r="AD49" t="str">
        <f t="shared" si="18"/>
        <v/>
      </c>
      <c r="AE49" s="58" t="str">
        <f t="shared" si="18"/>
        <v/>
      </c>
      <c r="AF49" t="str">
        <f t="shared" si="18"/>
        <v/>
      </c>
      <c r="AG49" t="str">
        <f t="shared" si="18"/>
        <v/>
      </c>
      <c r="AH49" t="str">
        <f t="shared" si="18"/>
        <v/>
      </c>
      <c r="AI49" t="str">
        <f t="shared" si="18"/>
        <v/>
      </c>
      <c r="AJ49" t="str">
        <f t="shared" si="19"/>
        <v/>
      </c>
      <c r="AK49" t="str">
        <f t="shared" si="19"/>
        <v/>
      </c>
      <c r="AL49" t="str">
        <f t="shared" si="19"/>
        <v/>
      </c>
      <c r="AM49" t="str">
        <f t="shared" si="19"/>
        <v/>
      </c>
      <c r="AN49" t="str">
        <f t="shared" si="19"/>
        <v/>
      </c>
      <c r="AO49" t="str">
        <f t="shared" si="19"/>
        <v/>
      </c>
      <c r="AP49" t="str">
        <f t="shared" si="19"/>
        <v/>
      </c>
      <c r="AQ49" t="str">
        <f t="shared" si="19"/>
        <v/>
      </c>
      <c r="AR49" t="str">
        <f t="shared" si="19"/>
        <v/>
      </c>
      <c r="AS49" t="str">
        <f t="shared" si="19"/>
        <v/>
      </c>
      <c r="AT49" t="str">
        <f t="shared" si="19"/>
        <v/>
      </c>
    </row>
    <row r="50" spans="3:47">
      <c r="J50" s="68"/>
      <c r="M50" s="1" t="str">
        <f t="shared" si="13"/>
        <v/>
      </c>
      <c r="N50" s="2" t="str">
        <f t="shared" si="4"/>
        <v/>
      </c>
      <c r="O50" s="2" t="str">
        <f t="shared" si="5"/>
        <v/>
      </c>
      <c r="P50" t="str">
        <f t="shared" si="17"/>
        <v/>
      </c>
      <c r="Q50" t="str">
        <f t="shared" si="17"/>
        <v/>
      </c>
      <c r="R50" t="str">
        <f t="shared" si="17"/>
        <v/>
      </c>
      <c r="S50" t="str">
        <f t="shared" si="17"/>
        <v/>
      </c>
      <c r="T50" t="str">
        <f t="shared" si="17"/>
        <v/>
      </c>
      <c r="U50" t="str">
        <f t="shared" si="17"/>
        <v/>
      </c>
      <c r="V50" t="str">
        <f t="shared" si="17"/>
        <v/>
      </c>
      <c r="W50" t="str">
        <f t="shared" si="17"/>
        <v/>
      </c>
      <c r="X50" t="str">
        <f t="shared" si="17"/>
        <v/>
      </c>
      <c r="Y50" t="str">
        <f t="shared" si="17"/>
        <v/>
      </c>
      <c r="Z50" t="str">
        <f t="shared" si="18"/>
        <v/>
      </c>
      <c r="AA50" t="str">
        <f t="shared" si="18"/>
        <v/>
      </c>
      <c r="AB50" t="str">
        <f t="shared" si="18"/>
        <v/>
      </c>
      <c r="AC50" t="str">
        <f t="shared" si="18"/>
        <v/>
      </c>
      <c r="AD50" t="str">
        <f t="shared" si="18"/>
        <v/>
      </c>
      <c r="AE50" s="58" t="str">
        <f t="shared" si="18"/>
        <v/>
      </c>
      <c r="AF50" t="str">
        <f t="shared" si="18"/>
        <v/>
      </c>
      <c r="AG50" t="str">
        <f t="shared" si="18"/>
        <v/>
      </c>
      <c r="AH50" t="str">
        <f t="shared" si="18"/>
        <v/>
      </c>
      <c r="AI50" t="str">
        <f t="shared" si="18"/>
        <v/>
      </c>
      <c r="AJ50" t="str">
        <f t="shared" si="19"/>
        <v/>
      </c>
      <c r="AK50" t="str">
        <f t="shared" si="19"/>
        <v/>
      </c>
      <c r="AL50" t="str">
        <f t="shared" si="19"/>
        <v/>
      </c>
      <c r="AM50" t="str">
        <f t="shared" si="19"/>
        <v/>
      </c>
      <c r="AN50" t="str">
        <f t="shared" si="19"/>
        <v/>
      </c>
      <c r="AO50" t="str">
        <f t="shared" si="19"/>
        <v/>
      </c>
      <c r="AP50" t="str">
        <f t="shared" si="19"/>
        <v/>
      </c>
      <c r="AQ50" t="str">
        <f t="shared" si="19"/>
        <v/>
      </c>
      <c r="AR50" t="str">
        <f t="shared" si="19"/>
        <v/>
      </c>
      <c r="AS50" t="str">
        <f t="shared" si="19"/>
        <v/>
      </c>
      <c r="AT50" t="str">
        <f t="shared" si="19"/>
        <v/>
      </c>
    </row>
    <row r="51" spans="3:47">
      <c r="J51" s="68"/>
      <c r="N51"/>
      <c r="O51"/>
      <c r="P51"/>
      <c r="Q51"/>
      <c r="R51"/>
      <c r="S51"/>
      <c r="T51"/>
      <c r="U51"/>
      <c r="V51"/>
      <c r="W51"/>
      <c r="X51"/>
    </row>
    <row r="52" spans="3:47" ht="19" thickBot="1">
      <c r="E52" s="22" t="s">
        <v>22</v>
      </c>
      <c r="F52" s="22"/>
      <c r="G52" s="22" t="s">
        <v>23</v>
      </c>
      <c r="H52" s="22"/>
      <c r="I52" s="22"/>
      <c r="J52" s="22"/>
      <c r="N52"/>
      <c r="O52"/>
      <c r="P52"/>
      <c r="Q52"/>
      <c r="R52"/>
      <c r="S52"/>
      <c r="T52"/>
      <c r="U52"/>
      <c r="V52"/>
      <c r="W52"/>
      <c r="X52"/>
    </row>
    <row r="53" spans="3:47">
      <c r="E53" s="23">
        <v>22750</v>
      </c>
      <c r="F53" s="23"/>
      <c r="G53" s="23">
        <v>22000</v>
      </c>
      <c r="H53" s="24">
        <f>E53-G53</f>
        <v>750</v>
      </c>
      <c r="I53" s="23" t="s">
        <v>24</v>
      </c>
      <c r="N53"/>
      <c r="O53"/>
      <c r="P53"/>
      <c r="Q53"/>
      <c r="R53"/>
      <c r="S53"/>
      <c r="T53"/>
      <c r="U53"/>
      <c r="V53"/>
      <c r="W53"/>
      <c r="X53"/>
    </row>
    <row r="54" spans="3:47">
      <c r="D54" t="s">
        <v>25</v>
      </c>
      <c r="E54">
        <v>375</v>
      </c>
      <c r="G54">
        <v>440</v>
      </c>
      <c r="H54" s="25">
        <f>E54+G54</f>
        <v>815</v>
      </c>
      <c r="I54" s="26" t="s">
        <v>26</v>
      </c>
      <c r="J54" s="27">
        <f>IF(H53&lt;0,-H54,H53-H54)</f>
        <v>-65</v>
      </c>
      <c r="N54"/>
      <c r="O54"/>
      <c r="P54"/>
      <c r="Q54"/>
      <c r="R54"/>
      <c r="S54"/>
      <c r="T54"/>
      <c r="U54"/>
      <c r="V54"/>
      <c r="W54"/>
      <c r="X54"/>
    </row>
    <row r="55" spans="3:47" ht="19" thickBot="1">
      <c r="D55" s="26" t="s">
        <v>27</v>
      </c>
      <c r="E55" s="28">
        <v>255</v>
      </c>
      <c r="F55" s="28"/>
      <c r="G55" s="28"/>
      <c r="H55" s="29"/>
      <c r="I55" s="28"/>
      <c r="J55" s="30">
        <f>IF(AND(G55="",NOT(E55="")),J54-(E55-E54),IF(AND(E55="",NOT(G55="")),J54-(G55-G54),""))</f>
        <v>55</v>
      </c>
      <c r="N55"/>
      <c r="O55"/>
      <c r="P55"/>
      <c r="Q55"/>
      <c r="R55"/>
      <c r="S55"/>
      <c r="T55"/>
      <c r="U55"/>
      <c r="V55"/>
      <c r="W55"/>
      <c r="X55"/>
    </row>
    <row r="56" spans="3:47">
      <c r="E56" s="23">
        <v>23250</v>
      </c>
      <c r="F56" s="23"/>
      <c r="G56" s="23"/>
      <c r="H56" s="31">
        <f>IF(AND(G56="",NOT(E56="")),E56-G53,IF(AND(E56="",NOT(G56="")),E53-G56,0))</f>
        <v>1250</v>
      </c>
      <c r="I56" s="23" t="s">
        <v>24</v>
      </c>
      <c r="N56"/>
      <c r="O56"/>
      <c r="P56"/>
      <c r="Q56"/>
      <c r="R56"/>
      <c r="S56"/>
      <c r="T56"/>
      <c r="U56"/>
      <c r="V56"/>
      <c r="W56"/>
      <c r="X56"/>
    </row>
    <row r="57" spans="3:47" ht="19" thickBot="1">
      <c r="D57" t="s">
        <v>28</v>
      </c>
      <c r="E57" s="28">
        <v>450</v>
      </c>
      <c r="F57" s="28"/>
      <c r="G57" s="28"/>
      <c r="H57" s="29">
        <f>IF(AND(G57="",NOT(E57="")),E57+G54,IF(AND(E57="",NOT(G57="")),E54+G57,0))</f>
        <v>890</v>
      </c>
      <c r="I57" s="32" t="s">
        <v>26</v>
      </c>
      <c r="J57" s="30">
        <f>H56-H57</f>
        <v>360</v>
      </c>
      <c r="K57" s="33" t="str">
        <f>IF(J57&gt;J55,"OK!","")</f>
        <v>OK!</v>
      </c>
      <c r="N57"/>
      <c r="O57"/>
      <c r="P57"/>
      <c r="Q57"/>
      <c r="R57"/>
      <c r="S57"/>
      <c r="T57"/>
      <c r="U57"/>
      <c r="V57"/>
      <c r="W57"/>
      <c r="X57"/>
    </row>
    <row r="58" spans="3:47">
      <c r="N58"/>
      <c r="O58"/>
      <c r="P58"/>
      <c r="Q58"/>
      <c r="R58"/>
      <c r="S58"/>
      <c r="T58"/>
      <c r="U58"/>
      <c r="V58"/>
      <c r="W58"/>
      <c r="X58"/>
    </row>
    <row r="59" spans="3:47">
      <c r="N59"/>
      <c r="O59"/>
      <c r="P59"/>
      <c r="Q59"/>
      <c r="R59"/>
      <c r="S59"/>
      <c r="T59"/>
      <c r="U59"/>
      <c r="V59"/>
      <c r="W59"/>
      <c r="X59"/>
    </row>
    <row r="60" spans="3:47">
      <c r="C60" s="19"/>
      <c r="K60" s="19"/>
      <c r="M60" s="1">
        <f>SUM(M62:M87)</f>
        <v>0</v>
      </c>
      <c r="N60" s="2" t="str">
        <f>IF(AND($F60="C",$L60=""),$J60,"")</f>
        <v/>
      </c>
      <c r="O60" s="2" t="str">
        <f>IF(AND($F60="P",$L60=""),$J60,"")</f>
        <v/>
      </c>
      <c r="W60" t="str">
        <f>IF(OR($J60="",NOT($M60="")),"",IF($F60="先物",(-$H60+W$9)*$J60,IF($F60="P",IF($G60&lt;=W$9,-$H60*$J60,($G60-W$9-$H60)*$J60),IF($F60="C",IF($G60&gt;=W$9,-$H60*$J60,(-$G60+W$9-$H60)*$J60)))))</f>
        <v/>
      </c>
      <c r="X60" t="str">
        <f>IF(OR($J60="",NOT($M60="")),"",IF($F60="先物",(-$H60+X$9)*$J60,IF($F60="P",IF($G60&lt;=X$9,-$H60*$J60,($G60-X$9-$H60)*$J60),IF($F60="C",IF($G60&gt;=X$9,-$H60*$J60,(-$G60+X$9-$H60)*$J60)))))</f>
        <v/>
      </c>
    </row>
    <row r="61" spans="3:47">
      <c r="C61" s="34" t="s">
        <v>29</v>
      </c>
      <c r="D61" s="34"/>
      <c r="E61" s="34"/>
      <c r="F61" s="34"/>
      <c r="G61" s="35" t="s">
        <v>30</v>
      </c>
      <c r="H61" s="34"/>
      <c r="I61" s="34"/>
      <c r="J61" s="34" t="s">
        <v>31</v>
      </c>
      <c r="K61" s="34"/>
      <c r="L61" s="34" t="s">
        <v>32</v>
      </c>
      <c r="M61" s="36" t="s">
        <v>33</v>
      </c>
      <c r="N61" s="34"/>
      <c r="O61" s="34"/>
      <c r="P61" s="34"/>
      <c r="Q61" s="34"/>
      <c r="R61" s="34"/>
      <c r="S61" s="34"/>
      <c r="T61" s="34"/>
      <c r="U61" s="34"/>
      <c r="V61" s="34"/>
      <c r="W61" s="34" t="s">
        <v>34</v>
      </c>
      <c r="X61" s="34"/>
      <c r="Y61" s="34"/>
      <c r="Z61" s="34"/>
      <c r="AA61" s="34"/>
      <c r="AB61" s="34"/>
      <c r="AC61" s="34" t="s">
        <v>35</v>
      </c>
      <c r="AD61" s="34"/>
      <c r="AE61" s="63"/>
      <c r="AF61" s="34"/>
      <c r="AG61" s="34"/>
      <c r="AH61" s="34"/>
      <c r="AI61" s="34"/>
      <c r="AJ61" s="34"/>
      <c r="AK61" s="34"/>
      <c r="AL61" s="34"/>
      <c r="AM61" s="34"/>
      <c r="AN61" s="34"/>
      <c r="AO61" s="34"/>
      <c r="AP61" s="34"/>
      <c r="AQ61" s="34"/>
      <c r="AR61" s="34"/>
      <c r="AS61" s="34"/>
      <c r="AT61" s="34"/>
      <c r="AU61" s="34"/>
    </row>
    <row r="62" spans="3:47" ht="17">
      <c r="M62"/>
      <c r="N62"/>
      <c r="O62"/>
      <c r="P62"/>
      <c r="Q62"/>
      <c r="R62"/>
      <c r="S62"/>
      <c r="T62"/>
      <c r="U62"/>
      <c r="V62"/>
      <c r="W62"/>
      <c r="X62"/>
      <c r="AE62"/>
    </row>
    <row r="63" spans="3:47" ht="17">
      <c r="M63"/>
      <c r="N63"/>
      <c r="O63"/>
      <c r="P63"/>
      <c r="Q63"/>
      <c r="R63"/>
      <c r="S63"/>
      <c r="T63"/>
      <c r="U63"/>
      <c r="V63"/>
      <c r="W63"/>
      <c r="X63"/>
      <c r="AE63"/>
    </row>
    <row r="64" spans="3:47" ht="17">
      <c r="M64"/>
      <c r="N64"/>
      <c r="O64"/>
      <c r="P64"/>
      <c r="Q64"/>
      <c r="R64"/>
      <c r="S64"/>
      <c r="T64"/>
      <c r="U64"/>
      <c r="V64"/>
      <c r="W64"/>
      <c r="X64"/>
      <c r="AE64"/>
    </row>
    <row r="65" spans="13:31" ht="17">
      <c r="M65"/>
      <c r="N65"/>
      <c r="O65"/>
      <c r="P65"/>
      <c r="Q65"/>
      <c r="R65"/>
      <c r="S65"/>
      <c r="T65"/>
      <c r="U65"/>
      <c r="V65"/>
      <c r="W65"/>
      <c r="X65"/>
      <c r="AE65"/>
    </row>
    <row r="66" spans="13:31" ht="17">
      <c r="M66"/>
      <c r="N66"/>
      <c r="O66"/>
      <c r="P66"/>
      <c r="Q66"/>
      <c r="R66"/>
      <c r="S66"/>
      <c r="T66"/>
      <c r="U66"/>
      <c r="V66"/>
      <c r="W66"/>
      <c r="X66"/>
      <c r="AE66"/>
    </row>
    <row r="67" spans="13:31" ht="17">
      <c r="M67"/>
      <c r="N67"/>
      <c r="O67"/>
      <c r="P67"/>
      <c r="Q67"/>
      <c r="R67"/>
      <c r="S67"/>
      <c r="T67"/>
      <c r="U67"/>
      <c r="V67"/>
      <c r="W67"/>
      <c r="X67"/>
      <c r="AE67"/>
    </row>
    <row r="68" spans="13:31" ht="17">
      <c r="M68"/>
      <c r="N68"/>
      <c r="O68"/>
      <c r="P68"/>
      <c r="Q68"/>
      <c r="R68"/>
      <c r="S68"/>
      <c r="T68"/>
      <c r="U68"/>
      <c r="V68"/>
      <c r="W68"/>
      <c r="X68"/>
      <c r="AE68"/>
    </row>
    <row r="69" spans="13:31" ht="17">
      <c r="M69"/>
      <c r="N69"/>
      <c r="O69"/>
      <c r="P69"/>
      <c r="Q69"/>
      <c r="R69"/>
      <c r="S69"/>
      <c r="T69"/>
      <c r="U69"/>
      <c r="V69"/>
      <c r="W69"/>
      <c r="X69"/>
      <c r="AE69"/>
    </row>
    <row r="70" spans="13:31" ht="17">
      <c r="M70"/>
      <c r="N70"/>
      <c r="O70"/>
      <c r="P70"/>
      <c r="Q70"/>
      <c r="R70"/>
      <c r="S70"/>
      <c r="T70"/>
      <c r="U70"/>
      <c r="V70"/>
      <c r="W70"/>
      <c r="X70"/>
      <c r="AE70"/>
    </row>
    <row r="71" spans="13:31" ht="17">
      <c r="M71"/>
      <c r="N71"/>
      <c r="O71"/>
      <c r="P71"/>
      <c r="Q71"/>
      <c r="R71"/>
      <c r="S71"/>
      <c r="T71"/>
      <c r="U71"/>
      <c r="V71"/>
      <c r="W71"/>
      <c r="X71"/>
      <c r="AE71"/>
    </row>
    <row r="72" spans="13:31" ht="17">
      <c r="M72"/>
      <c r="N72"/>
      <c r="O72"/>
      <c r="P72"/>
      <c r="Q72"/>
      <c r="R72"/>
      <c r="S72"/>
      <c r="T72"/>
      <c r="U72"/>
      <c r="V72"/>
      <c r="W72"/>
      <c r="X72"/>
      <c r="AE72"/>
    </row>
    <row r="73" spans="13:31" ht="17">
      <c r="M73"/>
      <c r="N73"/>
      <c r="O73"/>
      <c r="P73"/>
      <c r="Q73"/>
      <c r="R73"/>
      <c r="S73"/>
      <c r="T73"/>
      <c r="U73"/>
      <c r="V73"/>
      <c r="W73"/>
      <c r="X73"/>
      <c r="AE73"/>
    </row>
    <row r="74" spans="13:31" ht="17">
      <c r="M74"/>
      <c r="N74"/>
      <c r="O74"/>
      <c r="P74"/>
      <c r="Q74"/>
      <c r="R74"/>
      <c r="S74"/>
      <c r="T74"/>
      <c r="U74"/>
      <c r="V74"/>
      <c r="W74"/>
      <c r="X74"/>
      <c r="AE74"/>
    </row>
    <row r="75" spans="13:31" ht="17">
      <c r="M75"/>
      <c r="N75"/>
      <c r="O75"/>
      <c r="P75"/>
      <c r="Q75"/>
      <c r="R75"/>
      <c r="S75"/>
      <c r="T75"/>
      <c r="U75"/>
      <c r="V75"/>
      <c r="W75"/>
      <c r="X75"/>
      <c r="AE75"/>
    </row>
    <row r="76" spans="13:31" ht="17">
      <c r="M76"/>
      <c r="N76"/>
      <c r="O76"/>
      <c r="P76"/>
      <c r="Q76"/>
      <c r="R76"/>
      <c r="S76"/>
      <c r="T76"/>
      <c r="U76"/>
      <c r="V76"/>
      <c r="W76"/>
      <c r="X76"/>
      <c r="AE76"/>
    </row>
    <row r="77" spans="13:31" ht="17">
      <c r="M77"/>
      <c r="N77"/>
      <c r="O77"/>
      <c r="P77"/>
      <c r="Q77"/>
      <c r="R77"/>
      <c r="S77"/>
      <c r="T77"/>
      <c r="U77"/>
      <c r="V77"/>
      <c r="W77"/>
      <c r="X77"/>
      <c r="AE77"/>
    </row>
    <row r="78" spans="13:31">
      <c r="M78"/>
      <c r="N78"/>
      <c r="O78"/>
      <c r="P78"/>
      <c r="Q78"/>
      <c r="R78"/>
      <c r="S78"/>
      <c r="T78"/>
      <c r="U78"/>
      <c r="V78"/>
      <c r="W78"/>
      <c r="X78"/>
    </row>
    <row r="79" spans="13:31" ht="17">
      <c r="M79"/>
      <c r="N79"/>
      <c r="O79"/>
      <c r="P79"/>
      <c r="Q79"/>
      <c r="R79"/>
      <c r="S79"/>
      <c r="T79"/>
      <c r="U79"/>
      <c r="V79"/>
      <c r="W79"/>
      <c r="X79"/>
      <c r="AE79"/>
    </row>
    <row r="80" spans="13:31">
      <c r="M80"/>
      <c r="N80"/>
      <c r="O80"/>
      <c r="P80"/>
      <c r="Q80"/>
      <c r="R80"/>
      <c r="S80"/>
      <c r="T80"/>
      <c r="U80"/>
      <c r="V80"/>
      <c r="W80"/>
      <c r="X80"/>
    </row>
    <row r="81" spans="13:24">
      <c r="M81"/>
      <c r="N81"/>
      <c r="O81"/>
      <c r="P81"/>
      <c r="Q81"/>
      <c r="R81"/>
      <c r="S81"/>
      <c r="T81"/>
      <c r="U81"/>
      <c r="V81"/>
      <c r="W81"/>
      <c r="X81"/>
    </row>
    <row r="82" spans="13:24">
      <c r="M82"/>
      <c r="N82"/>
      <c r="O82"/>
      <c r="P82"/>
      <c r="Q82"/>
      <c r="R82"/>
      <c r="S82"/>
      <c r="T82"/>
      <c r="U82"/>
      <c r="V82"/>
      <c r="W82"/>
      <c r="X82"/>
    </row>
    <row r="83" spans="13:24">
      <c r="M83"/>
      <c r="N83"/>
      <c r="O83"/>
      <c r="P83"/>
      <c r="Q83"/>
      <c r="R83"/>
      <c r="S83"/>
      <c r="T83"/>
      <c r="U83"/>
      <c r="V83"/>
      <c r="W83"/>
      <c r="X83"/>
    </row>
    <row r="84" spans="13:24">
      <c r="M84"/>
      <c r="N84"/>
      <c r="O84"/>
      <c r="P84"/>
      <c r="Q84"/>
      <c r="R84"/>
      <c r="S84"/>
      <c r="T84"/>
      <c r="U84"/>
      <c r="V84"/>
      <c r="W84"/>
      <c r="X84"/>
    </row>
    <row r="85" spans="13:24">
      <c r="M85"/>
      <c r="N85"/>
      <c r="O85"/>
      <c r="P85"/>
      <c r="Q85"/>
      <c r="R85"/>
      <c r="S85"/>
      <c r="T85"/>
      <c r="U85"/>
      <c r="V85"/>
      <c r="W85"/>
      <c r="X85"/>
    </row>
    <row r="86" spans="13:24">
      <c r="M86"/>
      <c r="N86"/>
      <c r="O86"/>
      <c r="P86"/>
      <c r="Q86"/>
      <c r="R86"/>
      <c r="S86"/>
      <c r="T86"/>
      <c r="U86"/>
      <c r="V86"/>
      <c r="W86"/>
      <c r="X86"/>
    </row>
    <row r="87" spans="13:24">
      <c r="M87"/>
      <c r="N87"/>
      <c r="O87"/>
      <c r="P87"/>
      <c r="Q87"/>
      <c r="R87"/>
      <c r="S87"/>
      <c r="T87"/>
      <c r="U87"/>
      <c r="V87"/>
      <c r="W87"/>
      <c r="X87"/>
    </row>
    <row r="88" spans="13:24">
      <c r="M88"/>
      <c r="N88"/>
      <c r="O88"/>
      <c r="P88"/>
      <c r="Q88"/>
      <c r="R88"/>
      <c r="S88"/>
      <c r="T88"/>
      <c r="U88"/>
      <c r="V88"/>
      <c r="W88"/>
      <c r="X88"/>
    </row>
    <row r="89" spans="13:24">
      <c r="M89"/>
      <c r="N89"/>
      <c r="O89"/>
      <c r="P89"/>
      <c r="Q89"/>
      <c r="R89"/>
      <c r="S89"/>
      <c r="T89"/>
      <c r="U89"/>
      <c r="V89"/>
      <c r="W89"/>
      <c r="X89"/>
    </row>
    <row r="90" spans="13:24">
      <c r="N90"/>
      <c r="O90"/>
      <c r="P90"/>
      <c r="Q90"/>
      <c r="R90"/>
      <c r="S90"/>
      <c r="T90"/>
      <c r="U90"/>
      <c r="V90"/>
      <c r="W90"/>
      <c r="X90"/>
    </row>
    <row r="91" spans="13:24">
      <c r="N91"/>
      <c r="O91"/>
      <c r="P91"/>
      <c r="Q91"/>
      <c r="R91"/>
      <c r="S91"/>
      <c r="T91"/>
      <c r="U91"/>
      <c r="V91"/>
      <c r="W91"/>
      <c r="X91"/>
    </row>
    <row r="92" spans="13:24">
      <c r="N92"/>
      <c r="O92"/>
      <c r="P92"/>
      <c r="Q92"/>
      <c r="R92"/>
      <c r="S92"/>
      <c r="T92"/>
      <c r="U92"/>
      <c r="V92"/>
      <c r="W92"/>
      <c r="X92"/>
    </row>
    <row r="93" spans="13:24">
      <c r="N93"/>
      <c r="O93"/>
      <c r="P93"/>
      <c r="Q93"/>
      <c r="R93"/>
      <c r="S93"/>
      <c r="T93"/>
      <c r="U93"/>
      <c r="V93"/>
      <c r="W93"/>
      <c r="X93"/>
    </row>
    <row r="94" spans="13:24">
      <c r="N94"/>
      <c r="O94"/>
      <c r="P94"/>
      <c r="Q94"/>
      <c r="R94"/>
      <c r="S94"/>
      <c r="T94"/>
      <c r="U94"/>
      <c r="V94"/>
      <c r="W94"/>
      <c r="X94"/>
    </row>
    <row r="95" spans="13:24">
      <c r="N95"/>
      <c r="O95"/>
      <c r="P95"/>
      <c r="Q95"/>
      <c r="R95"/>
      <c r="S95"/>
      <c r="T95"/>
      <c r="U95"/>
      <c r="V95"/>
      <c r="W95"/>
      <c r="X95"/>
    </row>
    <row r="96" spans="13:24">
      <c r="N96"/>
      <c r="O96"/>
      <c r="P96"/>
      <c r="Q96"/>
      <c r="R96"/>
      <c r="S96"/>
      <c r="T96"/>
      <c r="U96"/>
      <c r="V96"/>
      <c r="W96"/>
      <c r="X96"/>
    </row>
    <row r="97" spans="14:24">
      <c r="N97"/>
      <c r="O97"/>
      <c r="P97"/>
      <c r="Q97"/>
      <c r="R97"/>
      <c r="S97"/>
      <c r="T97"/>
      <c r="U97"/>
      <c r="V97"/>
      <c r="W97"/>
      <c r="X97"/>
    </row>
    <row r="98" spans="14:24">
      <c r="N98"/>
      <c r="O98"/>
      <c r="P98"/>
      <c r="Q98"/>
      <c r="R98"/>
      <c r="S98"/>
      <c r="T98"/>
      <c r="U98"/>
      <c r="V98"/>
      <c r="W98"/>
      <c r="X98"/>
    </row>
    <row r="99" spans="14:24">
      <c r="N99"/>
      <c r="O99"/>
      <c r="P99"/>
      <c r="Q99"/>
      <c r="R99"/>
      <c r="S99"/>
      <c r="T99"/>
      <c r="U99"/>
      <c r="V99"/>
      <c r="W99"/>
      <c r="X99"/>
    </row>
    <row r="100" spans="14:24">
      <c r="N100"/>
      <c r="O100"/>
      <c r="P100"/>
      <c r="Q100"/>
      <c r="R100"/>
      <c r="S100"/>
      <c r="T100"/>
      <c r="U100"/>
      <c r="V100"/>
      <c r="W100"/>
      <c r="X100"/>
    </row>
    <row r="101" spans="14:24">
      <c r="N101"/>
      <c r="O101"/>
      <c r="P101"/>
      <c r="Q101"/>
      <c r="R101"/>
      <c r="S101"/>
      <c r="T101"/>
      <c r="U101"/>
      <c r="V101"/>
      <c r="W101"/>
      <c r="X101"/>
    </row>
    <row r="102" spans="14:24">
      <c r="N102"/>
      <c r="O102"/>
      <c r="P102"/>
      <c r="Q102"/>
      <c r="R102"/>
      <c r="S102"/>
      <c r="T102"/>
      <c r="U102"/>
      <c r="V102"/>
      <c r="W102"/>
      <c r="X102"/>
    </row>
    <row r="103" spans="14:24">
      <c r="N103"/>
      <c r="O103"/>
      <c r="P103"/>
      <c r="Q103"/>
      <c r="R103"/>
      <c r="S103"/>
      <c r="T103"/>
      <c r="U103"/>
      <c r="V103"/>
      <c r="W103"/>
      <c r="X103"/>
    </row>
    <row r="104" spans="14:24">
      <c r="N104"/>
      <c r="O104"/>
      <c r="P104"/>
      <c r="Q104"/>
      <c r="R104"/>
      <c r="S104"/>
      <c r="T104"/>
      <c r="U104"/>
      <c r="V104"/>
      <c r="W104"/>
      <c r="X104"/>
    </row>
    <row r="105" spans="14:24">
      <c r="N105"/>
      <c r="O105"/>
      <c r="P105"/>
      <c r="Q105"/>
      <c r="R105"/>
      <c r="S105"/>
      <c r="T105"/>
      <c r="U105"/>
      <c r="V105"/>
      <c r="W105"/>
      <c r="X105"/>
    </row>
    <row r="106" spans="14:24">
      <c r="N106"/>
      <c r="O106"/>
      <c r="P106"/>
      <c r="Q106"/>
      <c r="R106"/>
      <c r="S106"/>
      <c r="T106"/>
      <c r="U106"/>
      <c r="V106"/>
      <c r="W106"/>
      <c r="X106"/>
    </row>
    <row r="107" spans="14:24">
      <c r="N107"/>
      <c r="O107"/>
      <c r="P107"/>
      <c r="Q107"/>
      <c r="R107"/>
      <c r="S107"/>
      <c r="T107"/>
      <c r="U107"/>
      <c r="V107"/>
      <c r="W107"/>
      <c r="X107"/>
    </row>
    <row r="108" spans="14:24">
      <c r="N108"/>
      <c r="O108"/>
      <c r="P108"/>
      <c r="Q108"/>
      <c r="R108"/>
      <c r="S108"/>
      <c r="T108"/>
      <c r="U108"/>
      <c r="V108"/>
      <c r="W108"/>
      <c r="X108"/>
    </row>
    <row r="109" spans="14:24">
      <c r="N109"/>
      <c r="O109"/>
      <c r="P109"/>
      <c r="Q109"/>
      <c r="R109"/>
      <c r="S109"/>
      <c r="T109"/>
      <c r="U109"/>
      <c r="V109"/>
      <c r="W109"/>
      <c r="X109"/>
    </row>
    <row r="110" spans="14:24">
      <c r="N110"/>
      <c r="O110"/>
      <c r="P110"/>
      <c r="Q110"/>
      <c r="R110"/>
      <c r="S110"/>
      <c r="T110"/>
      <c r="U110"/>
      <c r="V110"/>
      <c r="W110"/>
      <c r="X110"/>
    </row>
    <row r="111" spans="14:24">
      <c r="N111"/>
      <c r="O111"/>
      <c r="P111"/>
      <c r="Q111"/>
      <c r="R111"/>
      <c r="S111"/>
      <c r="T111"/>
      <c r="U111"/>
      <c r="V111"/>
      <c r="W111"/>
      <c r="X111"/>
    </row>
    <row r="112" spans="14:24">
      <c r="N112"/>
      <c r="O112"/>
      <c r="P112"/>
      <c r="Q112"/>
      <c r="R112"/>
      <c r="S112"/>
      <c r="T112"/>
      <c r="U112"/>
      <c r="V112"/>
      <c r="W112"/>
      <c r="X112"/>
    </row>
    <row r="113" spans="14:24">
      <c r="N113"/>
      <c r="O113"/>
      <c r="P113"/>
      <c r="Q113"/>
      <c r="R113"/>
      <c r="S113"/>
      <c r="T113"/>
      <c r="U113"/>
      <c r="V113"/>
      <c r="W113"/>
      <c r="X113"/>
    </row>
    <row r="114" spans="14:24">
      <c r="N114"/>
      <c r="O114"/>
      <c r="P114"/>
      <c r="Q114"/>
      <c r="R114"/>
      <c r="S114"/>
      <c r="T114"/>
      <c r="U114"/>
      <c r="V114"/>
      <c r="W114"/>
      <c r="X114"/>
    </row>
    <row r="115" spans="14:24">
      <c r="N115"/>
      <c r="O115"/>
      <c r="P115"/>
      <c r="Q115"/>
      <c r="R115"/>
      <c r="S115"/>
      <c r="T115"/>
      <c r="U115"/>
      <c r="V115"/>
      <c r="W115"/>
      <c r="X115"/>
    </row>
    <row r="116" spans="14:24">
      <c r="N116"/>
      <c r="O116"/>
      <c r="P116"/>
      <c r="Q116"/>
      <c r="R116"/>
      <c r="S116"/>
      <c r="T116"/>
      <c r="U116"/>
      <c r="V116"/>
      <c r="W116"/>
      <c r="X116"/>
    </row>
    <row r="117" spans="14:24">
      <c r="N117"/>
      <c r="O117"/>
      <c r="P117"/>
      <c r="Q117"/>
      <c r="R117"/>
      <c r="S117"/>
      <c r="T117"/>
      <c r="U117"/>
      <c r="V117"/>
      <c r="W117"/>
      <c r="X117"/>
    </row>
    <row r="118" spans="14:24">
      <c r="N118"/>
      <c r="O118"/>
      <c r="P118"/>
      <c r="Q118"/>
      <c r="R118"/>
      <c r="S118"/>
      <c r="T118"/>
      <c r="U118"/>
      <c r="V118"/>
      <c r="W118"/>
      <c r="X118"/>
    </row>
    <row r="119" spans="14:24">
      <c r="N119"/>
      <c r="O119"/>
      <c r="P119"/>
      <c r="Q119"/>
      <c r="R119"/>
      <c r="S119"/>
      <c r="T119"/>
      <c r="U119"/>
      <c r="V119"/>
      <c r="W119"/>
      <c r="X119"/>
    </row>
    <row r="120" spans="14:24">
      <c r="N120"/>
      <c r="O120"/>
      <c r="P120"/>
      <c r="Q120"/>
      <c r="R120"/>
      <c r="S120"/>
      <c r="T120"/>
      <c r="U120"/>
      <c r="V120"/>
      <c r="W120"/>
      <c r="X120"/>
    </row>
    <row r="121" spans="14:24">
      <c r="N121"/>
      <c r="O121"/>
      <c r="P121"/>
      <c r="Q121"/>
      <c r="R121"/>
      <c r="S121"/>
      <c r="T121"/>
      <c r="U121"/>
      <c r="V121"/>
      <c r="W121"/>
      <c r="X121"/>
    </row>
    <row r="122" spans="14:24">
      <c r="N122"/>
      <c r="O122"/>
      <c r="P122"/>
      <c r="Q122"/>
      <c r="R122"/>
      <c r="S122"/>
      <c r="T122"/>
      <c r="U122"/>
      <c r="V122"/>
      <c r="W122"/>
      <c r="X122"/>
    </row>
    <row r="123" spans="14:24">
      <c r="N123"/>
      <c r="O123"/>
      <c r="P123"/>
      <c r="Q123"/>
      <c r="R123"/>
      <c r="S123"/>
      <c r="T123"/>
      <c r="U123"/>
      <c r="V123"/>
      <c r="W123"/>
      <c r="X123"/>
    </row>
    <row r="124" spans="14:24">
      <c r="N124"/>
      <c r="O124"/>
      <c r="P124"/>
      <c r="Q124"/>
      <c r="R124"/>
      <c r="S124"/>
      <c r="T124"/>
      <c r="U124"/>
      <c r="V124"/>
      <c r="W124"/>
      <c r="X124"/>
    </row>
    <row r="125" spans="14:24">
      <c r="N125"/>
      <c r="O125"/>
      <c r="P125"/>
      <c r="Q125"/>
      <c r="R125"/>
      <c r="S125"/>
      <c r="T125"/>
      <c r="U125"/>
      <c r="V125"/>
      <c r="W125"/>
      <c r="X125"/>
    </row>
    <row r="126" spans="14:24">
      <c r="N126"/>
      <c r="O126"/>
      <c r="P126"/>
      <c r="Q126"/>
      <c r="R126"/>
      <c r="S126"/>
      <c r="T126"/>
      <c r="U126"/>
      <c r="V126"/>
      <c r="W126"/>
      <c r="X126"/>
    </row>
    <row r="127" spans="14:24">
      <c r="N127"/>
      <c r="O127"/>
      <c r="P127"/>
      <c r="Q127"/>
      <c r="R127"/>
      <c r="S127"/>
      <c r="T127"/>
      <c r="U127"/>
      <c r="V127"/>
      <c r="W127"/>
      <c r="X127"/>
    </row>
    <row r="128" spans="14:24">
      <c r="N128"/>
      <c r="O128"/>
      <c r="P128"/>
      <c r="Q128"/>
      <c r="R128"/>
      <c r="S128"/>
      <c r="T128"/>
      <c r="U128"/>
      <c r="V128"/>
      <c r="W128"/>
      <c r="X128"/>
    </row>
    <row r="129" spans="14:24">
      <c r="N129"/>
      <c r="O129"/>
      <c r="P129"/>
      <c r="Q129"/>
      <c r="R129"/>
      <c r="S129"/>
      <c r="T129"/>
      <c r="U129"/>
      <c r="V129"/>
      <c r="W129"/>
      <c r="X129"/>
    </row>
    <row r="130" spans="14:24">
      <c r="N130"/>
      <c r="O130"/>
      <c r="P130"/>
      <c r="Q130"/>
      <c r="R130"/>
      <c r="S130"/>
      <c r="T130"/>
      <c r="U130"/>
      <c r="V130"/>
      <c r="W130"/>
      <c r="X130"/>
    </row>
    <row r="131" spans="14:24">
      <c r="N131"/>
      <c r="O131"/>
      <c r="P131"/>
      <c r="Q131"/>
      <c r="R131"/>
      <c r="S131"/>
      <c r="T131"/>
      <c r="U131"/>
      <c r="V131"/>
      <c r="W131"/>
      <c r="X131"/>
    </row>
    <row r="132" spans="14:24">
      <c r="N132"/>
      <c r="O132"/>
      <c r="P132"/>
      <c r="Q132"/>
      <c r="R132"/>
      <c r="S132"/>
      <c r="T132"/>
      <c r="U132"/>
      <c r="V132"/>
      <c r="W132"/>
      <c r="X132"/>
    </row>
    <row r="133" spans="14:24">
      <c r="N133"/>
      <c r="O133"/>
      <c r="P133"/>
      <c r="Q133"/>
      <c r="R133"/>
      <c r="S133"/>
      <c r="T133"/>
      <c r="U133"/>
      <c r="V133"/>
      <c r="W133"/>
      <c r="X133"/>
    </row>
    <row r="134" spans="14:24">
      <c r="N134"/>
      <c r="O134"/>
      <c r="P134"/>
      <c r="Q134"/>
      <c r="R134"/>
      <c r="S134"/>
      <c r="T134"/>
      <c r="U134"/>
      <c r="V134"/>
      <c r="W134"/>
      <c r="X134"/>
    </row>
    <row r="135" spans="14:24">
      <c r="N135"/>
      <c r="O135"/>
      <c r="P135"/>
      <c r="Q135"/>
      <c r="R135"/>
      <c r="S135"/>
      <c r="T135"/>
      <c r="U135"/>
      <c r="V135"/>
      <c r="W135"/>
      <c r="X135"/>
    </row>
    <row r="136" spans="14:24">
      <c r="N136"/>
      <c r="O136"/>
      <c r="P136"/>
      <c r="Q136"/>
      <c r="R136"/>
      <c r="S136"/>
      <c r="T136"/>
      <c r="U136"/>
      <c r="V136"/>
      <c r="W136"/>
      <c r="X136"/>
    </row>
    <row r="137" spans="14:24">
      <c r="N137"/>
      <c r="O137"/>
      <c r="P137"/>
      <c r="Q137"/>
      <c r="R137"/>
      <c r="S137"/>
      <c r="T137"/>
      <c r="U137"/>
      <c r="V137"/>
      <c r="W137"/>
      <c r="X137"/>
    </row>
    <row r="138" spans="14:24">
      <c r="N138"/>
      <c r="O138"/>
      <c r="P138"/>
      <c r="Q138"/>
      <c r="R138"/>
      <c r="S138"/>
      <c r="T138"/>
      <c r="U138"/>
      <c r="V138"/>
      <c r="W138"/>
      <c r="X138"/>
    </row>
    <row r="139" spans="14:24">
      <c r="N139"/>
      <c r="O139"/>
      <c r="P139"/>
      <c r="Q139"/>
      <c r="R139"/>
      <c r="S139"/>
      <c r="T139"/>
      <c r="U139"/>
      <c r="V139"/>
      <c r="W139"/>
      <c r="X139"/>
    </row>
    <row r="140" spans="14:24">
      <c r="N140"/>
      <c r="O140"/>
      <c r="P140"/>
      <c r="Q140"/>
      <c r="R140"/>
      <c r="S140"/>
      <c r="T140"/>
      <c r="U140"/>
      <c r="V140"/>
      <c r="W140"/>
      <c r="X140"/>
    </row>
    <row r="141" spans="14:24">
      <c r="N141"/>
      <c r="O141"/>
      <c r="P141"/>
      <c r="Q141"/>
      <c r="R141"/>
      <c r="S141"/>
      <c r="T141"/>
      <c r="U141"/>
      <c r="V141"/>
      <c r="W141"/>
      <c r="X141"/>
    </row>
    <row r="142" spans="14:24">
      <c r="N142"/>
      <c r="O142"/>
      <c r="P142"/>
      <c r="Q142"/>
      <c r="R142"/>
      <c r="S142"/>
      <c r="T142"/>
      <c r="U142"/>
      <c r="V142"/>
      <c r="W142"/>
      <c r="X142"/>
    </row>
    <row r="143" spans="14:24">
      <c r="N143"/>
      <c r="O143"/>
      <c r="P143"/>
      <c r="Q143"/>
      <c r="R143"/>
      <c r="S143"/>
      <c r="T143"/>
      <c r="U143"/>
      <c r="V143"/>
      <c r="W143"/>
      <c r="X143"/>
    </row>
    <row r="144" spans="14:24">
      <c r="N144"/>
      <c r="O144"/>
      <c r="P144"/>
      <c r="Q144"/>
      <c r="R144"/>
      <c r="S144"/>
      <c r="T144"/>
      <c r="U144"/>
      <c r="V144"/>
      <c r="W144"/>
      <c r="X144"/>
    </row>
    <row r="145" spans="14:24">
      <c r="N145"/>
      <c r="O145"/>
      <c r="P145"/>
      <c r="Q145"/>
      <c r="R145"/>
      <c r="S145"/>
      <c r="T145"/>
      <c r="U145"/>
      <c r="V145"/>
      <c r="W145"/>
      <c r="X145"/>
    </row>
    <row r="146" spans="14:24">
      <c r="N146"/>
      <c r="O146"/>
      <c r="P146"/>
      <c r="Q146"/>
      <c r="R146"/>
      <c r="S146"/>
      <c r="T146"/>
      <c r="U146"/>
      <c r="V146"/>
      <c r="W146"/>
      <c r="X146"/>
    </row>
    <row r="147" spans="14:24">
      <c r="N147"/>
      <c r="O147"/>
      <c r="P147"/>
      <c r="Q147"/>
      <c r="R147"/>
      <c r="S147"/>
      <c r="T147"/>
      <c r="U147"/>
      <c r="V147"/>
      <c r="W147"/>
      <c r="X147"/>
    </row>
    <row r="148" spans="14:24">
      <c r="N148"/>
      <c r="O148"/>
      <c r="P148"/>
      <c r="Q148"/>
      <c r="R148"/>
      <c r="S148"/>
      <c r="T148"/>
      <c r="U148"/>
      <c r="V148"/>
      <c r="W148"/>
      <c r="X148"/>
    </row>
    <row r="149" spans="14:24">
      <c r="N149"/>
      <c r="O149"/>
      <c r="P149"/>
      <c r="Q149"/>
      <c r="R149"/>
      <c r="S149"/>
      <c r="T149"/>
      <c r="U149"/>
      <c r="V149"/>
      <c r="W149"/>
      <c r="X149"/>
    </row>
    <row r="150" spans="14:24">
      <c r="N150"/>
      <c r="O150"/>
      <c r="P150"/>
      <c r="Q150"/>
      <c r="R150"/>
      <c r="S150"/>
      <c r="T150"/>
      <c r="U150"/>
      <c r="V150"/>
      <c r="W150"/>
      <c r="X150"/>
    </row>
    <row r="151" spans="14:24">
      <c r="N151"/>
      <c r="O151"/>
      <c r="P151"/>
      <c r="Q151"/>
      <c r="R151"/>
      <c r="S151"/>
      <c r="T151"/>
      <c r="U151"/>
      <c r="V151"/>
      <c r="W151"/>
      <c r="X151"/>
    </row>
    <row r="152" spans="14:24">
      <c r="N152"/>
      <c r="O152"/>
      <c r="P152"/>
      <c r="Q152"/>
      <c r="R152"/>
      <c r="S152"/>
      <c r="T152"/>
      <c r="U152"/>
      <c r="V152"/>
      <c r="W152"/>
      <c r="X152"/>
    </row>
    <row r="153" spans="14:24">
      <c r="N153"/>
      <c r="O153"/>
      <c r="P153"/>
      <c r="Q153"/>
      <c r="R153"/>
      <c r="S153"/>
      <c r="T153"/>
      <c r="U153"/>
      <c r="V153"/>
      <c r="W153"/>
      <c r="X153"/>
    </row>
    <row r="154" spans="14:24">
      <c r="N154"/>
      <c r="O154"/>
      <c r="P154"/>
      <c r="Q154"/>
      <c r="R154"/>
      <c r="S154"/>
      <c r="T154"/>
      <c r="U154"/>
      <c r="V154"/>
      <c r="W154"/>
      <c r="X154"/>
    </row>
    <row r="155" spans="14:24">
      <c r="N155"/>
      <c r="O155"/>
      <c r="P155"/>
      <c r="Q155"/>
      <c r="R155"/>
      <c r="S155"/>
      <c r="T155"/>
      <c r="U155"/>
      <c r="V155"/>
      <c r="W155"/>
      <c r="X155"/>
    </row>
    <row r="156" spans="14:24">
      <c r="N156"/>
      <c r="O156"/>
      <c r="P156"/>
      <c r="Q156"/>
      <c r="R156"/>
      <c r="S156"/>
      <c r="T156"/>
      <c r="U156"/>
      <c r="V156"/>
      <c r="W156"/>
      <c r="X156"/>
    </row>
    <row r="157" spans="14:24">
      <c r="N157"/>
      <c r="O157"/>
      <c r="P157"/>
      <c r="Q157"/>
      <c r="R157"/>
      <c r="S157"/>
      <c r="T157"/>
      <c r="U157"/>
      <c r="V157"/>
      <c r="W157"/>
      <c r="X157"/>
    </row>
    <row r="158" spans="14:24">
      <c r="N158"/>
      <c r="O158"/>
      <c r="P158"/>
      <c r="Q158"/>
      <c r="R158"/>
      <c r="S158"/>
      <c r="T158"/>
      <c r="U158"/>
      <c r="V158"/>
      <c r="W158"/>
      <c r="X158"/>
    </row>
    <row r="159" spans="14:24">
      <c r="N159"/>
      <c r="O159"/>
      <c r="P159"/>
      <c r="Q159"/>
      <c r="R159"/>
      <c r="S159"/>
      <c r="T159"/>
      <c r="U159"/>
      <c r="V159"/>
      <c r="W159"/>
      <c r="X159"/>
    </row>
    <row r="160" spans="14:24">
      <c r="N160"/>
      <c r="O160"/>
      <c r="P160"/>
      <c r="Q160"/>
      <c r="R160"/>
      <c r="S160"/>
      <c r="T160"/>
      <c r="U160"/>
      <c r="V160"/>
      <c r="W160"/>
      <c r="X160"/>
    </row>
    <row r="161" spans="14:24">
      <c r="N161"/>
      <c r="O161"/>
      <c r="P161"/>
      <c r="Q161"/>
      <c r="R161"/>
      <c r="S161"/>
      <c r="T161"/>
      <c r="U161"/>
      <c r="V161"/>
      <c r="W161"/>
      <c r="X161"/>
    </row>
    <row r="162" spans="14:24">
      <c r="N162"/>
      <c r="O162"/>
      <c r="P162"/>
      <c r="Q162"/>
      <c r="R162"/>
      <c r="S162"/>
      <c r="T162"/>
      <c r="U162"/>
      <c r="V162"/>
      <c r="W162"/>
      <c r="X162"/>
    </row>
    <row r="163" spans="14:24">
      <c r="N163"/>
      <c r="O163"/>
      <c r="P163"/>
      <c r="Q163"/>
      <c r="R163"/>
      <c r="S163"/>
      <c r="T163"/>
      <c r="U163"/>
      <c r="V163"/>
      <c r="W163"/>
      <c r="X163"/>
    </row>
    <row r="164" spans="14:24">
      <c r="N164"/>
      <c r="O164"/>
      <c r="P164"/>
      <c r="Q164"/>
      <c r="R164"/>
      <c r="S164"/>
      <c r="T164"/>
      <c r="U164"/>
      <c r="V164"/>
      <c r="W164"/>
      <c r="X164"/>
    </row>
    <row r="165" spans="14:24">
      <c r="N165"/>
      <c r="O165"/>
      <c r="P165"/>
      <c r="Q165"/>
      <c r="R165"/>
      <c r="S165"/>
      <c r="T165"/>
      <c r="U165"/>
      <c r="V165"/>
      <c r="W165"/>
      <c r="X165"/>
    </row>
    <row r="166" spans="14:24">
      <c r="N166"/>
      <c r="O166"/>
      <c r="P166"/>
      <c r="Q166"/>
      <c r="R166"/>
      <c r="S166"/>
      <c r="T166"/>
      <c r="U166"/>
      <c r="V166"/>
      <c r="W166"/>
      <c r="X166"/>
    </row>
    <row r="167" spans="14:24">
      <c r="N167"/>
      <c r="O167"/>
      <c r="P167"/>
      <c r="Q167"/>
      <c r="R167"/>
      <c r="S167"/>
      <c r="T167"/>
      <c r="U167"/>
      <c r="V167"/>
      <c r="W167"/>
      <c r="X167"/>
    </row>
    <row r="168" spans="14:24">
      <c r="N168"/>
      <c r="O168"/>
      <c r="P168"/>
      <c r="Q168"/>
      <c r="R168"/>
      <c r="S168"/>
      <c r="T168"/>
      <c r="U168"/>
      <c r="V168"/>
      <c r="W168"/>
      <c r="X168"/>
    </row>
    <row r="169" spans="14:24">
      <c r="N169"/>
      <c r="O169"/>
      <c r="P169"/>
      <c r="Q169"/>
      <c r="R169"/>
      <c r="S169"/>
      <c r="T169"/>
      <c r="U169"/>
      <c r="V169"/>
      <c r="W169"/>
      <c r="X169"/>
    </row>
    <row r="170" spans="14:24">
      <c r="N170"/>
      <c r="O170"/>
      <c r="P170"/>
      <c r="Q170"/>
      <c r="R170"/>
      <c r="S170"/>
      <c r="T170"/>
      <c r="U170"/>
      <c r="V170"/>
      <c r="W170"/>
      <c r="X170"/>
    </row>
    <row r="171" spans="14:24">
      <c r="N171"/>
      <c r="O171"/>
      <c r="P171"/>
      <c r="Q171"/>
      <c r="R171"/>
      <c r="S171"/>
      <c r="T171"/>
      <c r="U171"/>
      <c r="V171"/>
      <c r="W171"/>
      <c r="X171"/>
    </row>
    <row r="172" spans="14:24">
      <c r="N172"/>
      <c r="O172"/>
      <c r="P172"/>
      <c r="Q172"/>
      <c r="R172"/>
      <c r="S172"/>
      <c r="T172"/>
      <c r="U172"/>
      <c r="V172"/>
      <c r="W172"/>
      <c r="X172"/>
    </row>
    <row r="173" spans="14:24">
      <c r="N173"/>
      <c r="O173"/>
      <c r="P173"/>
      <c r="Q173"/>
      <c r="R173"/>
      <c r="S173"/>
      <c r="T173"/>
      <c r="U173"/>
      <c r="V173"/>
      <c r="W173"/>
      <c r="X173"/>
    </row>
    <row r="174" spans="14:24">
      <c r="N174"/>
      <c r="O174"/>
      <c r="P174"/>
      <c r="Q174"/>
      <c r="R174"/>
      <c r="S174"/>
      <c r="T174"/>
      <c r="U174"/>
      <c r="V174"/>
      <c r="W174"/>
      <c r="X174"/>
    </row>
    <row r="175" spans="14:24">
      <c r="N175"/>
      <c r="O175"/>
      <c r="P175"/>
      <c r="Q175"/>
      <c r="R175"/>
      <c r="S175"/>
      <c r="T175"/>
      <c r="U175"/>
      <c r="V175"/>
      <c r="W175"/>
      <c r="X175"/>
    </row>
    <row r="176" spans="14:24">
      <c r="N176"/>
      <c r="O176"/>
      <c r="P176"/>
      <c r="Q176"/>
      <c r="R176"/>
      <c r="S176"/>
      <c r="T176"/>
      <c r="U176"/>
      <c r="V176"/>
      <c r="W176"/>
      <c r="X176"/>
    </row>
    <row r="177" spans="14:24">
      <c r="N177"/>
      <c r="O177"/>
      <c r="P177"/>
      <c r="Q177"/>
      <c r="R177"/>
      <c r="S177"/>
      <c r="T177"/>
      <c r="U177"/>
      <c r="V177"/>
      <c r="W177"/>
      <c r="X177"/>
    </row>
    <row r="178" spans="14:24">
      <c r="N178"/>
      <c r="O178"/>
      <c r="P178"/>
      <c r="Q178"/>
      <c r="R178"/>
      <c r="S178"/>
      <c r="T178"/>
      <c r="U178"/>
      <c r="V178"/>
      <c r="W178"/>
      <c r="X178"/>
    </row>
    <row r="179" spans="14:24">
      <c r="N179"/>
      <c r="O179"/>
      <c r="P179"/>
      <c r="Q179"/>
      <c r="R179"/>
      <c r="S179"/>
      <c r="T179"/>
      <c r="U179"/>
      <c r="V179"/>
      <c r="W179"/>
      <c r="X179"/>
    </row>
    <row r="180" spans="14:24">
      <c r="N180"/>
      <c r="O180"/>
      <c r="P180"/>
      <c r="Q180"/>
      <c r="R180"/>
      <c r="S180"/>
      <c r="T180"/>
      <c r="U180"/>
      <c r="V180"/>
      <c r="W180"/>
      <c r="X180"/>
    </row>
    <row r="181" spans="14:24">
      <c r="N181"/>
      <c r="O181"/>
      <c r="P181"/>
      <c r="Q181"/>
      <c r="R181"/>
      <c r="S181"/>
      <c r="T181"/>
      <c r="U181"/>
      <c r="V181"/>
      <c r="W181"/>
      <c r="X181"/>
    </row>
    <row r="182" spans="14:24">
      <c r="N182"/>
      <c r="O182"/>
      <c r="P182"/>
      <c r="Q182"/>
      <c r="R182"/>
      <c r="S182"/>
      <c r="T182"/>
      <c r="U182"/>
      <c r="V182"/>
      <c r="W182"/>
      <c r="X182"/>
    </row>
    <row r="183" spans="14:24">
      <c r="N183"/>
      <c r="O183"/>
      <c r="P183"/>
      <c r="Q183"/>
      <c r="R183"/>
      <c r="S183"/>
      <c r="T183"/>
      <c r="U183"/>
      <c r="V183"/>
      <c r="W183"/>
      <c r="X183"/>
    </row>
    <row r="184" spans="14:24">
      <c r="N184"/>
      <c r="O184"/>
      <c r="P184"/>
      <c r="Q184"/>
      <c r="R184"/>
      <c r="S184"/>
      <c r="T184"/>
      <c r="U184"/>
      <c r="V184"/>
      <c r="W184"/>
      <c r="X184"/>
    </row>
    <row r="185" spans="14:24">
      <c r="N185"/>
      <c r="O185"/>
      <c r="P185"/>
      <c r="Q185"/>
      <c r="R185"/>
      <c r="S185"/>
      <c r="T185"/>
      <c r="U185"/>
      <c r="V185"/>
      <c r="W185"/>
      <c r="X185"/>
    </row>
    <row r="186" spans="14:24">
      <c r="N186"/>
      <c r="O186"/>
      <c r="P186"/>
      <c r="Q186"/>
      <c r="R186"/>
      <c r="S186"/>
      <c r="T186"/>
      <c r="U186"/>
      <c r="V186"/>
      <c r="W186"/>
      <c r="X186"/>
    </row>
    <row r="187" spans="14:24">
      <c r="N187"/>
      <c r="O187"/>
      <c r="P187"/>
      <c r="Q187"/>
      <c r="R187"/>
      <c r="S187"/>
      <c r="T187"/>
      <c r="U187"/>
      <c r="V187"/>
      <c r="W187"/>
      <c r="X187"/>
    </row>
    <row r="188" spans="14:24">
      <c r="N188"/>
      <c r="O188"/>
      <c r="P188"/>
      <c r="Q188"/>
      <c r="R188"/>
      <c r="S188"/>
      <c r="T188"/>
      <c r="U188"/>
      <c r="V188"/>
      <c r="W188"/>
      <c r="X188"/>
    </row>
    <row r="189" spans="14:24">
      <c r="N189"/>
      <c r="O189"/>
      <c r="P189"/>
      <c r="Q189"/>
      <c r="R189"/>
      <c r="S189"/>
      <c r="T189"/>
      <c r="U189"/>
      <c r="V189"/>
      <c r="W189"/>
      <c r="X189"/>
    </row>
    <row r="190" spans="14:24">
      <c r="N190"/>
      <c r="O190"/>
      <c r="P190"/>
      <c r="Q190"/>
      <c r="R190"/>
      <c r="S190"/>
      <c r="T190"/>
      <c r="U190"/>
      <c r="V190"/>
      <c r="W190"/>
      <c r="X190"/>
    </row>
    <row r="191" spans="14:24">
      <c r="N191"/>
      <c r="O191"/>
      <c r="P191"/>
      <c r="Q191"/>
      <c r="R191"/>
      <c r="S191"/>
      <c r="T191"/>
      <c r="U191"/>
      <c r="V191"/>
      <c r="W191"/>
      <c r="X191"/>
    </row>
    <row r="192" spans="14:24">
      <c r="N192"/>
      <c r="O192"/>
      <c r="P192"/>
      <c r="Q192"/>
      <c r="R192"/>
      <c r="S192"/>
      <c r="T192"/>
      <c r="U192"/>
      <c r="V192"/>
      <c r="W192"/>
      <c r="X192"/>
    </row>
    <row r="193" spans="14:24">
      <c r="N193"/>
      <c r="O193"/>
      <c r="P193"/>
      <c r="Q193"/>
      <c r="R193"/>
      <c r="S193"/>
      <c r="T193"/>
      <c r="U193"/>
      <c r="V193"/>
      <c r="W193"/>
      <c r="X193"/>
    </row>
    <row r="194" spans="14:24">
      <c r="N194"/>
      <c r="O194"/>
      <c r="P194"/>
      <c r="Q194"/>
      <c r="R194"/>
      <c r="S194"/>
      <c r="T194"/>
      <c r="U194"/>
      <c r="V194"/>
      <c r="W194"/>
      <c r="X194"/>
    </row>
    <row r="195" spans="14:24">
      <c r="N195"/>
      <c r="O195"/>
      <c r="P195"/>
      <c r="Q195"/>
      <c r="R195"/>
      <c r="S195"/>
      <c r="T195"/>
      <c r="U195"/>
      <c r="V195"/>
      <c r="W195"/>
      <c r="X195"/>
    </row>
    <row r="196" spans="14:24">
      <c r="N196"/>
      <c r="O196"/>
      <c r="P196"/>
      <c r="Q196"/>
      <c r="R196"/>
      <c r="S196"/>
      <c r="T196"/>
      <c r="U196"/>
      <c r="V196"/>
      <c r="W196"/>
      <c r="X196"/>
    </row>
    <row r="197" spans="14:24">
      <c r="N197"/>
      <c r="O197"/>
      <c r="P197"/>
      <c r="Q197"/>
      <c r="R197"/>
      <c r="S197"/>
      <c r="T197"/>
      <c r="U197"/>
      <c r="V197"/>
      <c r="W197"/>
      <c r="X197"/>
    </row>
    <row r="198" spans="14:24">
      <c r="N198"/>
      <c r="O198"/>
      <c r="P198"/>
      <c r="Q198"/>
      <c r="R198"/>
      <c r="S198"/>
      <c r="T198"/>
      <c r="U198"/>
      <c r="V198"/>
      <c r="W198"/>
      <c r="X198"/>
    </row>
    <row r="199" spans="14:24">
      <c r="N199"/>
      <c r="O199"/>
      <c r="P199"/>
      <c r="Q199"/>
      <c r="R199"/>
      <c r="S199"/>
      <c r="T199"/>
      <c r="U199"/>
      <c r="V199"/>
      <c r="W199"/>
      <c r="X199"/>
    </row>
    <row r="200" spans="14:24">
      <c r="N200"/>
      <c r="O200"/>
      <c r="P200"/>
      <c r="Q200"/>
      <c r="R200"/>
      <c r="S200"/>
      <c r="T200"/>
      <c r="U200"/>
      <c r="V200"/>
      <c r="W200"/>
      <c r="X200"/>
    </row>
    <row r="201" spans="14:24">
      <c r="N201"/>
      <c r="O201"/>
      <c r="P201"/>
      <c r="Q201"/>
      <c r="R201"/>
      <c r="S201"/>
      <c r="T201"/>
      <c r="U201"/>
      <c r="V201"/>
      <c r="W201"/>
      <c r="X201"/>
    </row>
    <row r="202" spans="14:24">
      <c r="N202"/>
      <c r="O202"/>
      <c r="P202"/>
      <c r="Q202"/>
      <c r="R202"/>
      <c r="S202"/>
      <c r="T202"/>
      <c r="U202"/>
      <c r="V202"/>
      <c r="W202"/>
      <c r="X202"/>
    </row>
    <row r="203" spans="14:24">
      <c r="N203"/>
      <c r="O203"/>
      <c r="P203"/>
      <c r="Q203"/>
      <c r="R203"/>
      <c r="S203"/>
      <c r="T203"/>
      <c r="U203"/>
      <c r="V203"/>
      <c r="W203"/>
      <c r="X203"/>
    </row>
    <row r="204" spans="14:24">
      <c r="N204"/>
      <c r="O204"/>
      <c r="P204"/>
      <c r="Q204"/>
      <c r="R204"/>
      <c r="S204"/>
      <c r="T204"/>
      <c r="U204"/>
      <c r="V204"/>
      <c r="W204"/>
      <c r="X204"/>
    </row>
    <row r="205" spans="14:24">
      <c r="N205"/>
      <c r="O205"/>
      <c r="P205"/>
      <c r="Q205"/>
      <c r="R205"/>
      <c r="S205"/>
      <c r="T205"/>
      <c r="U205"/>
      <c r="V205"/>
      <c r="W205"/>
      <c r="X205"/>
    </row>
    <row r="206" spans="14:24">
      <c r="N206"/>
      <c r="O206"/>
      <c r="P206"/>
      <c r="Q206"/>
      <c r="R206"/>
      <c r="S206"/>
      <c r="T206"/>
      <c r="U206"/>
      <c r="V206"/>
      <c r="W206"/>
      <c r="X206"/>
    </row>
    <row r="207" spans="14:24">
      <c r="N207"/>
      <c r="O207"/>
      <c r="P207"/>
      <c r="Q207"/>
      <c r="R207"/>
      <c r="S207"/>
      <c r="T207"/>
      <c r="U207"/>
      <c r="V207"/>
      <c r="W207"/>
      <c r="X207"/>
    </row>
    <row r="208" spans="14:24">
      <c r="N208"/>
      <c r="O208"/>
      <c r="P208"/>
      <c r="Q208"/>
      <c r="R208"/>
      <c r="S208"/>
      <c r="T208"/>
      <c r="U208"/>
      <c r="V208"/>
      <c r="W208"/>
      <c r="X208"/>
    </row>
    <row r="209" spans="13:24">
      <c r="N209"/>
      <c r="O209"/>
      <c r="P209"/>
      <c r="Q209"/>
      <c r="R209"/>
      <c r="S209"/>
      <c r="T209"/>
      <c r="U209"/>
      <c r="V209"/>
      <c r="W209"/>
      <c r="X209"/>
    </row>
    <row r="210" spans="13:24">
      <c r="N210"/>
      <c r="O210"/>
      <c r="P210"/>
      <c r="Q210"/>
      <c r="R210"/>
      <c r="S210"/>
      <c r="T210"/>
      <c r="U210"/>
      <c r="V210"/>
      <c r="W210"/>
      <c r="X210"/>
    </row>
    <row r="211" spans="13:24">
      <c r="N211"/>
      <c r="O211"/>
      <c r="P211"/>
      <c r="Q211"/>
      <c r="R211"/>
      <c r="S211"/>
      <c r="T211"/>
      <c r="U211"/>
      <c r="V211"/>
      <c r="W211"/>
      <c r="X211"/>
    </row>
    <row r="212" spans="13:24">
      <c r="M212" s="1" t="str">
        <f t="shared" ref="M212:M227" si="20">IF(L212="","",IF(H212&gt;1500,IF(J212&lt;0,(L212-H212)*J212,(-H212+L212)*J212),IF(J212&lt;0,(L212-H212)*J212,(-H212+L212)*J212)))</f>
        <v/>
      </c>
    </row>
    <row r="213" spans="13:24">
      <c r="M213" s="1" t="str">
        <f t="shared" si="20"/>
        <v/>
      </c>
    </row>
    <row r="214" spans="13:24">
      <c r="M214" s="1" t="str">
        <f t="shared" si="20"/>
        <v/>
      </c>
    </row>
    <row r="215" spans="13:24">
      <c r="M215" s="1" t="str">
        <f t="shared" si="20"/>
        <v/>
      </c>
    </row>
    <row r="216" spans="13:24">
      <c r="M216" s="1" t="str">
        <f t="shared" si="20"/>
        <v/>
      </c>
    </row>
    <row r="217" spans="13:24">
      <c r="M217" s="1" t="str">
        <f t="shared" si="20"/>
        <v/>
      </c>
    </row>
    <row r="218" spans="13:24">
      <c r="M218" s="1" t="str">
        <f t="shared" si="20"/>
        <v/>
      </c>
    </row>
    <row r="219" spans="13:24">
      <c r="M219" s="1" t="str">
        <f t="shared" si="20"/>
        <v/>
      </c>
    </row>
    <row r="220" spans="13:24">
      <c r="M220" s="1" t="str">
        <f t="shared" si="20"/>
        <v/>
      </c>
    </row>
    <row r="221" spans="13:24">
      <c r="M221" s="1" t="str">
        <f t="shared" si="20"/>
        <v/>
      </c>
    </row>
    <row r="222" spans="13:24">
      <c r="M222" s="1" t="str">
        <f t="shared" si="20"/>
        <v/>
      </c>
    </row>
    <row r="223" spans="13:24">
      <c r="M223" s="1" t="str">
        <f t="shared" si="20"/>
        <v/>
      </c>
    </row>
    <row r="224" spans="13:24">
      <c r="M224" s="1" t="str">
        <f t="shared" si="20"/>
        <v/>
      </c>
    </row>
    <row r="225" spans="13:13">
      <c r="M225" s="1" t="str">
        <f t="shared" si="20"/>
        <v/>
      </c>
    </row>
    <row r="226" spans="13:13">
      <c r="M226" s="1" t="str">
        <f t="shared" si="20"/>
        <v/>
      </c>
    </row>
    <row r="227" spans="13:13">
      <c r="M227" s="1" t="str">
        <f t="shared" si="20"/>
        <v/>
      </c>
    </row>
  </sheetData>
  <sortState ref="C24:L34">
    <sortCondition ref="K24:K34"/>
    <sortCondition descending="1" ref="G24:G34"/>
    <sortCondition ref="C24:C34"/>
  </sortState>
  <phoneticPr fontId="2"/>
  <dataValidations disablePrompts="1" count="1">
    <dataValidation type="list" allowBlank="1" showInputMessage="1" showErrorMessage="1" sqref="F60">
      <formula1>$AH$2:$AH$5</formula1>
    </dataValidation>
  </dataValidations>
  <pageMargins left="0.75" right="0.75" top="1" bottom="1" header="0.51111111111111107" footer="0.51111111111111107"/>
  <pageSetup paperSize="9" firstPageNumber="4294963191" orientation="portrait"/>
  <legacy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例</vt:lpstr>
      <vt:lpstr>OP記録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星原 政吉</dc:creator>
  <cp:lastModifiedBy>政吉 星原</cp:lastModifiedBy>
  <cp:lastPrinted>2018-03-12T10:07:49Z</cp:lastPrinted>
  <dcterms:created xsi:type="dcterms:W3CDTF">2017-11-12T22:53:50Z</dcterms:created>
  <dcterms:modified xsi:type="dcterms:W3CDTF">2018-06-06T15:45:59Z</dcterms:modified>
</cp:coreProperties>
</file>